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azut\Desktop\第38回東北トランポリン選手権大会\"/>
    </mc:Choice>
  </mc:AlternateContent>
  <xr:revisionPtr revIDLastSave="0" documentId="8_{65AB8D6E-3AFE-4BB4-803E-0B22332AB66B}" xr6:coauthVersionLast="47" xr6:coauthVersionMax="47" xr10:uidLastSave="{00000000-0000-0000-0000-000000000000}"/>
  <bookViews>
    <workbookView xWindow="-120" yWindow="-120" windowWidth="20730" windowHeight="11040" tabRatio="813" activeTab="1" xr2:uid="{00000000-000D-0000-FFFF-FFFF00000000}"/>
  </bookViews>
  <sheets>
    <sheet name="名簿" sheetId="42" r:id="rId1"/>
    <sheet name="シンクロ C男子" sheetId="51" r:id="rId2"/>
    <sheet name="シンクロ B男子" sheetId="52" r:id="rId3"/>
    <sheet name="シンクロ A男子" sheetId="53" r:id="rId4"/>
  </sheets>
  <definedNames>
    <definedName name="_xlnm.Print_Area" localSheetId="3">'シンクロ A男子'!$A$1:$AD$25</definedName>
    <definedName name="_xlnm.Print_Area" localSheetId="2">'シンクロ B男子'!$A$1:$AD$25</definedName>
    <definedName name="_xlnm.Print_Area" localSheetId="1">'シンクロ C男子'!$A$1:$AD$25</definedName>
    <definedName name="q_out_kojin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51" l="1"/>
  <c r="X6" i="51"/>
  <c r="AA6" i="51"/>
  <c r="U8" i="51"/>
  <c r="X8" i="51"/>
  <c r="AA8" i="51"/>
  <c r="U10" i="51"/>
  <c r="X10" i="51"/>
  <c r="AA10" i="51"/>
  <c r="U12" i="51"/>
  <c r="X12" i="51"/>
  <c r="AA12" i="51"/>
  <c r="U14" i="51"/>
  <c r="X14" i="51"/>
  <c r="AA14" i="51"/>
  <c r="U16" i="51"/>
  <c r="X16" i="51"/>
  <c r="AA16" i="51"/>
  <c r="U18" i="51"/>
  <c r="X18" i="51"/>
  <c r="AA18" i="51"/>
  <c r="U20" i="51"/>
  <c r="X20" i="51"/>
  <c r="AA20" i="51"/>
  <c r="P14" i="53"/>
  <c r="D24" i="53"/>
  <c r="D22" i="53"/>
  <c r="D20" i="53"/>
  <c r="D18" i="53"/>
  <c r="D16" i="53"/>
  <c r="D14" i="53"/>
  <c r="D12" i="53"/>
  <c r="D10" i="53"/>
  <c r="D8" i="53"/>
  <c r="D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6" i="53"/>
  <c r="B25" i="53"/>
  <c r="B24" i="53"/>
  <c r="B23" i="53"/>
  <c r="B22" i="53"/>
  <c r="B21" i="53"/>
  <c r="B20" i="53"/>
  <c r="B19" i="53"/>
  <c r="B18" i="53"/>
  <c r="B17" i="53"/>
  <c r="B16" i="53"/>
  <c r="B15" i="53"/>
  <c r="B14" i="53"/>
  <c r="B13" i="53"/>
  <c r="B12" i="53"/>
  <c r="B11" i="53"/>
  <c r="B10" i="53"/>
  <c r="B9" i="53"/>
  <c r="B8" i="53"/>
  <c r="B7" i="53"/>
  <c r="B6" i="53"/>
  <c r="C1" i="53"/>
  <c r="AA24" i="53"/>
  <c r="X24" i="53"/>
  <c r="U24" i="53"/>
  <c r="AB24" i="53" s="1"/>
  <c r="O24" i="53"/>
  <c r="L24" i="53"/>
  <c r="I24" i="53"/>
  <c r="AA22" i="53"/>
  <c r="X22" i="53"/>
  <c r="U22" i="53"/>
  <c r="AB22" i="53" s="1"/>
  <c r="O22" i="53"/>
  <c r="L22" i="53"/>
  <c r="I22" i="53"/>
  <c r="P22" i="53" s="1"/>
  <c r="AC22" i="53" s="1"/>
  <c r="AA20" i="53"/>
  <c r="X20" i="53"/>
  <c r="U20" i="53"/>
  <c r="AB20" i="53" s="1"/>
  <c r="O20" i="53"/>
  <c r="L20" i="53"/>
  <c r="I20" i="53"/>
  <c r="P20" i="53" s="1"/>
  <c r="AA18" i="53"/>
  <c r="X18" i="53"/>
  <c r="U18" i="53"/>
  <c r="AB18" i="53" s="1"/>
  <c r="O18" i="53"/>
  <c r="L18" i="53"/>
  <c r="I18" i="53"/>
  <c r="P18" i="53" s="1"/>
  <c r="AC18" i="53" s="1"/>
  <c r="AA16" i="53"/>
  <c r="X16" i="53"/>
  <c r="U16" i="53"/>
  <c r="AB16" i="53" s="1"/>
  <c r="O16" i="53"/>
  <c r="L16" i="53"/>
  <c r="I16" i="53"/>
  <c r="P16" i="53" s="1"/>
  <c r="AA14" i="53"/>
  <c r="X14" i="53"/>
  <c r="U14" i="53"/>
  <c r="AB14" i="53" s="1"/>
  <c r="O14" i="53"/>
  <c r="L14" i="53"/>
  <c r="I14" i="53"/>
  <c r="AA12" i="53"/>
  <c r="X12" i="53"/>
  <c r="U12" i="53"/>
  <c r="AB12" i="53" s="1"/>
  <c r="O12" i="53"/>
  <c r="L12" i="53"/>
  <c r="I12" i="53"/>
  <c r="P12" i="53" s="1"/>
  <c r="AA10" i="53"/>
  <c r="X10" i="53"/>
  <c r="U10" i="53"/>
  <c r="AB10" i="53" s="1"/>
  <c r="O10" i="53"/>
  <c r="L10" i="53"/>
  <c r="I10" i="53"/>
  <c r="AA8" i="53"/>
  <c r="AB8" i="53" s="1"/>
  <c r="X8" i="53"/>
  <c r="U8" i="53"/>
  <c r="O8" i="53"/>
  <c r="L8" i="53"/>
  <c r="I8" i="53"/>
  <c r="P8" i="53" s="1"/>
  <c r="AA6" i="53"/>
  <c r="X6" i="53"/>
  <c r="U6" i="53"/>
  <c r="O6" i="53"/>
  <c r="L6" i="53"/>
  <c r="I6" i="53"/>
  <c r="P6" i="53" s="1"/>
  <c r="G1" i="53"/>
  <c r="C9" i="52"/>
  <c r="C8" i="52"/>
  <c r="C7" i="52"/>
  <c r="C6" i="52"/>
  <c r="B9" i="52"/>
  <c r="B8" i="52"/>
  <c r="B7" i="52"/>
  <c r="B6" i="52"/>
  <c r="D8" i="52"/>
  <c r="D6" i="52"/>
  <c r="C1" i="52"/>
  <c r="AA8" i="52"/>
  <c r="X8" i="52"/>
  <c r="U8" i="52"/>
  <c r="O8" i="52"/>
  <c r="L8" i="52"/>
  <c r="I8" i="52"/>
  <c r="AA6" i="52"/>
  <c r="X6" i="52"/>
  <c r="U6" i="52"/>
  <c r="O6" i="52"/>
  <c r="L6" i="52"/>
  <c r="I6" i="52"/>
  <c r="G1" i="52"/>
  <c r="D20" i="51"/>
  <c r="D18" i="51"/>
  <c r="D16" i="51"/>
  <c r="D14" i="51"/>
  <c r="D12" i="51"/>
  <c r="D10" i="51"/>
  <c r="D8" i="51"/>
  <c r="D6" i="51"/>
  <c r="C21" i="51"/>
  <c r="B21" i="51"/>
  <c r="C20" i="51"/>
  <c r="B20" i="51"/>
  <c r="C19" i="51"/>
  <c r="B19" i="51"/>
  <c r="C18" i="51"/>
  <c r="B18" i="51"/>
  <c r="C17" i="51"/>
  <c r="B17" i="51"/>
  <c r="C16" i="51"/>
  <c r="B16" i="51"/>
  <c r="C15" i="51"/>
  <c r="B15" i="51"/>
  <c r="C14" i="51"/>
  <c r="B14" i="51"/>
  <c r="C13" i="51"/>
  <c r="B13" i="51"/>
  <c r="C12" i="51"/>
  <c r="B12" i="51"/>
  <c r="C11" i="51"/>
  <c r="B11" i="51"/>
  <c r="C10" i="51"/>
  <c r="B10" i="51"/>
  <c r="C9" i="51"/>
  <c r="B9" i="51"/>
  <c r="C8" i="51"/>
  <c r="B8" i="51"/>
  <c r="C7" i="51"/>
  <c r="B7" i="51"/>
  <c r="C6" i="51"/>
  <c r="O20" i="51"/>
  <c r="L20" i="51"/>
  <c r="I20" i="51"/>
  <c r="O18" i="51"/>
  <c r="L18" i="51"/>
  <c r="I18" i="51"/>
  <c r="B6" i="51"/>
  <c r="C1" i="51"/>
  <c r="P6" i="52" l="1"/>
  <c r="AB16" i="51"/>
  <c r="AB18" i="51"/>
  <c r="AB14" i="51"/>
  <c r="AB6" i="51"/>
  <c r="AB12" i="51"/>
  <c r="AB10" i="51"/>
  <c r="AB8" i="51"/>
  <c r="P20" i="51"/>
  <c r="AB6" i="52"/>
  <c r="AF20" i="52"/>
  <c r="AF12" i="52"/>
  <c r="AF24" i="52"/>
  <c r="AF24" i="51"/>
  <c r="AF14" i="52"/>
  <c r="AF16" i="52"/>
  <c r="AC16" i="53"/>
  <c r="AC14" i="53"/>
  <c r="P18" i="51"/>
  <c r="AB6" i="53"/>
  <c r="AC6" i="53" s="1"/>
  <c r="P8" i="52"/>
  <c r="P24" i="53"/>
  <c r="AC24" i="53" s="1"/>
  <c r="AF24" i="53" s="1"/>
  <c r="AD24" i="53" s="1"/>
  <c r="AB8" i="52"/>
  <c r="AC8" i="53"/>
  <c r="AF8" i="53" s="1"/>
  <c r="AD8" i="53" s="1"/>
  <c r="AB20" i="51"/>
  <c r="P10" i="53"/>
  <c r="AC10" i="53" s="1"/>
  <c r="AF10" i="53" s="1"/>
  <c r="AF16" i="53"/>
  <c r="AF22" i="51"/>
  <c r="AC12" i="53"/>
  <c r="AF12" i="53" s="1"/>
  <c r="AC20" i="53"/>
  <c r="AF20" i="53" s="1"/>
  <c r="AF10" i="52"/>
  <c r="AF18" i="52"/>
  <c r="AF6" i="53"/>
  <c r="AF14" i="53"/>
  <c r="AF22" i="53"/>
  <c r="AF18" i="53"/>
  <c r="AF22" i="52"/>
  <c r="AC6" i="52" l="1"/>
  <c r="AF6" i="52" s="1"/>
  <c r="AC18" i="51"/>
  <c r="AF18" i="51" s="1"/>
  <c r="AC20" i="51"/>
  <c r="AF20" i="51" s="1"/>
  <c r="AC8" i="52"/>
  <c r="AF8" i="52" s="1"/>
  <c r="AD10" i="53"/>
  <c r="AD14" i="53"/>
  <c r="AD6" i="53"/>
  <c r="AD20" i="53"/>
  <c r="AD12" i="53"/>
  <c r="AD16" i="53"/>
  <c r="AD18" i="53"/>
  <c r="AD22" i="53"/>
  <c r="O16" i="51"/>
  <c r="L16" i="51"/>
  <c r="I16" i="51"/>
  <c r="O14" i="51"/>
  <c r="L14" i="51"/>
  <c r="I14" i="51"/>
  <c r="P14" i="51" s="1"/>
  <c r="O12" i="51"/>
  <c r="L12" i="51"/>
  <c r="I12" i="51"/>
  <c r="O10" i="51"/>
  <c r="L10" i="51"/>
  <c r="I10" i="51"/>
  <c r="O8" i="51"/>
  <c r="L8" i="51"/>
  <c r="I8" i="51"/>
  <c r="O6" i="51"/>
  <c r="L6" i="51"/>
  <c r="I6" i="51"/>
  <c r="G1" i="51"/>
  <c r="AD8" i="52" l="1"/>
  <c r="AD6" i="52"/>
  <c r="AC14" i="51"/>
  <c r="AF14" i="51" s="1"/>
  <c r="P6" i="51"/>
  <c r="AC6" i="51" s="1"/>
  <c r="AF6" i="51" s="1"/>
  <c r="P8" i="51"/>
  <c r="AC8" i="51" s="1"/>
  <c r="AF8" i="51" s="1"/>
  <c r="P16" i="51"/>
  <c r="AC16" i="51" s="1"/>
  <c r="AF16" i="51" s="1"/>
  <c r="P12" i="51"/>
  <c r="AC12" i="51" s="1"/>
  <c r="AF12" i="51" s="1"/>
  <c r="P10" i="51"/>
  <c r="AC10" i="51" s="1"/>
  <c r="AF10" i="51" s="1"/>
  <c r="AD10" i="51" l="1"/>
  <c r="AD8" i="51"/>
  <c r="AD16" i="51"/>
  <c r="AD14" i="51"/>
  <c r="AD12" i="51"/>
  <c r="AD6" i="51"/>
  <c r="AD20" i="51"/>
  <c r="AD18" i="51"/>
</calcChain>
</file>

<file path=xl/sharedStrings.xml><?xml version="1.0" encoding="utf-8"?>
<sst xmlns="http://schemas.openxmlformats.org/spreadsheetml/2006/main" count="172" uniqueCount="74">
  <si>
    <t>１審</t>
    <phoneticPr fontId="1"/>
  </si>
  <si>
    <t>２審</t>
  </si>
  <si>
    <t>３審</t>
  </si>
  <si>
    <t>４審</t>
  </si>
  <si>
    <t>難度</t>
    <phoneticPr fontId="1"/>
  </si>
  <si>
    <t>CLASS：</t>
    <phoneticPr fontId="4"/>
  </si>
  <si>
    <t>No.</t>
    <phoneticPr fontId="4"/>
  </si>
  <si>
    <t>順番</t>
    <rPh sb="0" eb="2">
      <t>ジュンバン</t>
    </rPh>
    <phoneticPr fontId="4"/>
  </si>
  <si>
    <t>ランク</t>
    <phoneticPr fontId="4"/>
  </si>
  <si>
    <t>フリガナ</t>
  </si>
  <si>
    <t>フリガナ</t>
    <phoneticPr fontId="4"/>
  </si>
  <si>
    <t>有効得点</t>
    <rPh sb="0" eb="2">
      <t>ユウコウ</t>
    </rPh>
    <rPh sb="2" eb="4">
      <t>トクテン</t>
    </rPh>
    <phoneticPr fontId="4"/>
  </si>
  <si>
    <t>主審</t>
    <rPh sb="0" eb="2">
      <t>シュシン</t>
    </rPh>
    <phoneticPr fontId="1"/>
  </si>
  <si>
    <t>H1</t>
    <phoneticPr fontId="4"/>
  </si>
  <si>
    <t>H2</t>
    <phoneticPr fontId="4"/>
  </si>
  <si>
    <t>同調</t>
    <rPh sb="0" eb="2">
      <t>ドウチョウ</t>
    </rPh>
    <phoneticPr fontId="4"/>
  </si>
  <si>
    <t>選手名</t>
    <rPh sb="0" eb="3">
      <t>センシュメイ</t>
    </rPh>
    <phoneticPr fontId="4"/>
  </si>
  <si>
    <t>所属チーム名</t>
    <rPh sb="0" eb="2">
      <t>ショゾク</t>
    </rPh>
    <rPh sb="5" eb="6">
      <t>メイ</t>
    </rPh>
    <phoneticPr fontId="4"/>
  </si>
  <si>
    <t>大会名称：</t>
    <rPh sb="0" eb="2">
      <t>タイカイ</t>
    </rPh>
    <rPh sb="2" eb="4">
      <t>メイショウ</t>
    </rPh>
    <phoneticPr fontId="4"/>
  </si>
  <si>
    <t>First time</t>
    <phoneticPr fontId="1"/>
  </si>
  <si>
    <t>Second time</t>
    <phoneticPr fontId="1"/>
  </si>
  <si>
    <t>合計</t>
    <rPh sb="0" eb="2">
      <t>ゴウケイ</t>
    </rPh>
    <phoneticPr fontId="1"/>
  </si>
  <si>
    <t>演技
点</t>
    <phoneticPr fontId="1"/>
  </si>
  <si>
    <t>同調
点</t>
    <rPh sb="0" eb="2">
      <t>ドウチョウ</t>
    </rPh>
    <rPh sb="3" eb="4">
      <t>テン</t>
    </rPh>
    <phoneticPr fontId="4"/>
  </si>
  <si>
    <t>移動
審</t>
    <rPh sb="0" eb="2">
      <t>イドウ</t>
    </rPh>
    <rPh sb="3" eb="4">
      <t>シン</t>
    </rPh>
    <phoneticPr fontId="1"/>
  </si>
  <si>
    <t>シンクロ C 男子</t>
    <rPh sb="7" eb="9">
      <t>ダンシ</t>
    </rPh>
    <phoneticPr fontId="4"/>
  </si>
  <si>
    <t>シンクロ B 男子</t>
    <rPh sb="7" eb="9">
      <t>ダンシ</t>
    </rPh>
    <phoneticPr fontId="4"/>
  </si>
  <si>
    <t>シンクロ A 男子</t>
    <rPh sb="7" eb="9">
      <t>ダンシ</t>
    </rPh>
    <phoneticPr fontId="4"/>
  </si>
  <si>
    <t>佐々木　碧龍</t>
  </si>
  <si>
    <t>ササキ　セイリュウ</t>
  </si>
  <si>
    <t>宮城県</t>
    <rPh sb="0" eb="3">
      <t>ミヤギケン</t>
    </rPh>
    <phoneticPr fontId="1"/>
  </si>
  <si>
    <t>佐々木　朱梓</t>
  </si>
  <si>
    <t>ササキ　アカシ</t>
  </si>
  <si>
    <t>羽根田　葵斗</t>
  </si>
  <si>
    <t>ハネダ　アオト</t>
  </si>
  <si>
    <t>福島県</t>
    <rPh sb="0" eb="3">
      <t>フクシマケン</t>
    </rPh>
    <phoneticPr fontId="10"/>
  </si>
  <si>
    <t>野本　蓮</t>
  </si>
  <si>
    <t>ノモト　レン</t>
  </si>
  <si>
    <t>石塚　吟</t>
  </si>
  <si>
    <t>イシヅカ　ギン</t>
  </si>
  <si>
    <t>岩手県</t>
    <rPh sb="0" eb="2">
      <t>イワテ</t>
    </rPh>
    <rPh sb="2" eb="3">
      <t>ケン</t>
    </rPh>
    <phoneticPr fontId="10"/>
  </si>
  <si>
    <t>長川　新</t>
  </si>
  <si>
    <t>オサカワ　アラタ</t>
  </si>
  <si>
    <t>伊藤　佳</t>
  </si>
  <si>
    <t>イトウ　ケイ</t>
  </si>
  <si>
    <t>渡邉　雅也</t>
  </si>
  <si>
    <t>ワタナベ　マサヤ</t>
  </si>
  <si>
    <t>羽根田　凱吐</t>
  </si>
  <si>
    <t>ハネダ　カイト</t>
  </si>
  <si>
    <t>野本　樹</t>
  </si>
  <si>
    <t>ノモト　イツキ</t>
  </si>
  <si>
    <t>船越　晃信</t>
  </si>
  <si>
    <t>フナコシ　アキノブ</t>
  </si>
  <si>
    <t>山形県</t>
    <rPh sb="0" eb="3">
      <t>ヤマガタケン</t>
    </rPh>
    <phoneticPr fontId="10"/>
  </si>
  <si>
    <t>齋藤　愛翔</t>
  </si>
  <si>
    <t>サイトウ　マナト</t>
  </si>
  <si>
    <t>佐藤 啓介</t>
  </si>
  <si>
    <t>サトウ　ケイスケ</t>
  </si>
  <si>
    <t>小山　健剛</t>
  </si>
  <si>
    <t>コヤマ　ケンゴ</t>
  </si>
  <si>
    <t>相澤　亮介</t>
  </si>
  <si>
    <t>アイザワ　リョウスケ</t>
  </si>
  <si>
    <t>相澤　昇治</t>
  </si>
  <si>
    <t>アイザワ　ショウジ</t>
  </si>
  <si>
    <t>田代　達之</t>
  </si>
  <si>
    <t>タシロ　タツユキ</t>
  </si>
  <si>
    <t>福島県</t>
  </si>
  <si>
    <t>板井　風宇也</t>
  </si>
  <si>
    <t>野本　俊介</t>
  </si>
  <si>
    <t>田代　直之</t>
  </si>
  <si>
    <t>第38回東北トランポリン選手権大会</t>
    <rPh sb="0" eb="1">
      <t>ダイ</t>
    </rPh>
    <rPh sb="3" eb="4">
      <t>カイ</t>
    </rPh>
    <rPh sb="4" eb="6">
      <t>トウホク</t>
    </rPh>
    <rPh sb="12" eb="15">
      <t>センシュケン</t>
    </rPh>
    <rPh sb="15" eb="17">
      <t>タイカイ</t>
    </rPh>
    <phoneticPr fontId="4"/>
  </si>
  <si>
    <t>タシロナオユキ</t>
    <phoneticPr fontId="1"/>
  </si>
  <si>
    <t>イタイ　フウヤ</t>
    <phoneticPr fontId="1"/>
  </si>
  <si>
    <t>ノモト　シュンスケ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</si>
</sst>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0"/>
    <numFmt numFmtId="178" formatCode="0.00_ "/>
    <numFmt numFmtId="179" formatCode="0.0_ "/>
  </numFmts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0"/>
      <color rgb="FF00B0F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>
      <alignment vertical="center"/>
    </xf>
  </cellStyleXfs>
  <cellXfs count="52">
    <xf numFmtId="0" fontId="0" fillId="0" borderId="0" xfId="0"/>
    <xf numFmtId="0" fontId="3" fillId="0" borderId="0" xfId="3" applyAlignment="1">
      <alignment horizontal="right" vertical="center"/>
    </xf>
    <xf numFmtId="0" fontId="3" fillId="0" borderId="0" xfId="3">
      <alignment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left" vertical="center" shrinkToFit="1"/>
    </xf>
    <xf numFmtId="0" fontId="3" fillId="0" borderId="0" xfId="3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11" fillId="0" borderId="11" xfId="3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wrapText="1" shrinkToFit="1"/>
    </xf>
    <xf numFmtId="0" fontId="11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11" fillId="0" borderId="13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wrapText="1" shrinkToFit="1"/>
    </xf>
    <xf numFmtId="0" fontId="11" fillId="0" borderId="14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6" fillId="0" borderId="0" xfId="3" applyFont="1">
      <alignment vertical="center"/>
    </xf>
    <xf numFmtId="0" fontId="12" fillId="0" borderId="5" xfId="3" applyFont="1" applyBorder="1" applyAlignment="1">
      <alignment horizontal="center" vertical="center" shrinkToFit="1"/>
    </xf>
    <xf numFmtId="0" fontId="12" fillId="0" borderId="8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3" fillId="0" borderId="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177" fontId="3" fillId="0" borderId="0" xfId="3" applyNumberFormat="1" applyAlignment="1">
      <alignment horizontal="center" vertical="center"/>
    </xf>
    <xf numFmtId="0" fontId="3" fillId="0" borderId="0" xfId="3" applyAlignment="1">
      <alignment horizontal="center" vertical="center"/>
    </xf>
    <xf numFmtId="178" fontId="11" fillId="0" borderId="11" xfId="3" applyNumberFormat="1" applyFont="1" applyBorder="1" applyAlignment="1">
      <alignment horizontal="center" vertical="center" shrinkToFit="1"/>
    </xf>
    <xf numFmtId="179" fontId="11" fillId="0" borderId="11" xfId="3" applyNumberFormat="1" applyFont="1" applyBorder="1" applyAlignment="1">
      <alignment horizontal="center" vertical="center" shrinkToFit="1"/>
    </xf>
    <xf numFmtId="176" fontId="11" fillId="0" borderId="14" xfId="3" applyNumberFormat="1" applyFont="1" applyBorder="1" applyAlignment="1">
      <alignment horizontal="center" vertical="center" shrinkToFit="1"/>
    </xf>
    <xf numFmtId="176" fontId="11" fillId="0" borderId="1" xfId="3" applyNumberFormat="1" applyFont="1" applyBorder="1" applyAlignment="1">
      <alignment horizontal="center" vertical="center" shrinkToFit="1"/>
    </xf>
    <xf numFmtId="176" fontId="11" fillId="0" borderId="10" xfId="3" applyNumberFormat="1" applyFont="1" applyBorder="1" applyAlignment="1">
      <alignment horizontal="center" vertical="center" shrinkToFit="1"/>
    </xf>
    <xf numFmtId="0" fontId="3" fillId="0" borderId="3" xfId="3" applyBorder="1" applyAlignment="1">
      <alignment horizontal="center" vertical="center" shrinkToFit="1"/>
    </xf>
    <xf numFmtId="0" fontId="3" fillId="0" borderId="4" xfId="3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shrinkToFit="1"/>
    </xf>
    <xf numFmtId="0" fontId="11" fillId="0" borderId="12" xfId="3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0A0C234-04A5-4C27-B9B7-582ECD5B1C46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9966"/>
      <color rgb="FFCCECFF"/>
      <color rgb="FFCCFFCC"/>
      <color rgb="FFCCFF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297180</xdr:colOff>
      <xdr:row>14</xdr:row>
      <xdr:rowOff>83820</xdr:rowOff>
    </xdr:from>
    <xdr:ext cx="599138" cy="192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31D3B2-FC23-6970-2239-74CDF9146298}"/>
            </a:ext>
          </a:extLst>
        </xdr:cNvPr>
        <xdr:cNvSpPr txBox="1"/>
      </xdr:nvSpPr>
      <xdr:spPr>
        <a:xfrm>
          <a:off x="8580120" y="4686300"/>
          <a:ext cx="59913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ペナルティー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DF5-8A03-45EC-A3C7-D9CFA5F417CF}">
  <dimension ref="A1:N25"/>
  <sheetViews>
    <sheetView workbookViewId="0">
      <selection activeCell="H11" sqref="H11"/>
    </sheetView>
  </sheetViews>
  <sheetFormatPr defaultRowHeight="13.5" x14ac:dyDescent="0.15"/>
  <cols>
    <col min="1" max="1" width="10.85546875" style="2" customWidth="1"/>
    <col min="2" max="2" width="14.42578125" style="2" customWidth="1"/>
    <col min="3" max="3" width="23.5703125" style="2" customWidth="1"/>
    <col min="4" max="4" width="29.28515625" style="2" customWidth="1"/>
    <col min="5" max="5" width="5.28515625" style="2" customWidth="1"/>
    <col min="6" max="6" width="10.85546875" style="2" customWidth="1"/>
    <col min="7" max="7" width="14.42578125" style="2" customWidth="1"/>
    <col min="8" max="8" width="23.5703125" style="2" customWidth="1"/>
    <col min="9" max="9" width="29.28515625" style="2" customWidth="1"/>
    <col min="10" max="10" width="5.28515625" style="2" customWidth="1"/>
    <col min="11" max="11" width="10.85546875" style="2" customWidth="1"/>
    <col min="12" max="12" width="14.42578125" style="2" customWidth="1"/>
    <col min="13" max="13" width="23.5703125" style="2" customWidth="1"/>
    <col min="14" max="14" width="29.28515625" style="2" customWidth="1"/>
    <col min="15" max="238" width="9.140625" style="2"/>
    <col min="239" max="239" width="10.85546875" style="2" customWidth="1"/>
    <col min="240" max="240" width="14.42578125" style="2" customWidth="1"/>
    <col min="241" max="241" width="23.5703125" style="2" customWidth="1"/>
    <col min="242" max="242" width="29.28515625" style="2" customWidth="1"/>
    <col min="243" max="243" width="5.28515625" style="2" customWidth="1"/>
    <col min="244" max="244" width="10.85546875" style="2" customWidth="1"/>
    <col min="245" max="245" width="14.42578125" style="2" customWidth="1"/>
    <col min="246" max="246" width="23.5703125" style="2" customWidth="1"/>
    <col min="247" max="247" width="29.28515625" style="2" customWidth="1"/>
    <col min="248" max="248" width="5.28515625" style="2" customWidth="1"/>
    <col min="249" max="249" width="10.85546875" style="2" customWidth="1"/>
    <col min="250" max="250" width="14.42578125" style="2" customWidth="1"/>
    <col min="251" max="251" width="23.5703125" style="2" customWidth="1"/>
    <col min="252" max="252" width="29.28515625" style="2" customWidth="1"/>
    <col min="253" max="253" width="5.28515625" style="2" customWidth="1"/>
    <col min="254" max="254" width="10.85546875" style="2" customWidth="1"/>
    <col min="255" max="255" width="14.42578125" style="2" customWidth="1"/>
    <col min="256" max="256" width="23.5703125" style="2" customWidth="1"/>
    <col min="257" max="257" width="29.28515625" style="2" customWidth="1"/>
    <col min="258" max="494" width="9.140625" style="2"/>
    <col min="495" max="495" width="10.85546875" style="2" customWidth="1"/>
    <col min="496" max="496" width="14.42578125" style="2" customWidth="1"/>
    <col min="497" max="497" width="23.5703125" style="2" customWidth="1"/>
    <col min="498" max="498" width="29.28515625" style="2" customWidth="1"/>
    <col min="499" max="499" width="5.28515625" style="2" customWidth="1"/>
    <col min="500" max="500" width="10.85546875" style="2" customWidth="1"/>
    <col min="501" max="501" width="14.42578125" style="2" customWidth="1"/>
    <col min="502" max="502" width="23.5703125" style="2" customWidth="1"/>
    <col min="503" max="503" width="29.28515625" style="2" customWidth="1"/>
    <col min="504" max="504" width="5.28515625" style="2" customWidth="1"/>
    <col min="505" max="505" width="10.85546875" style="2" customWidth="1"/>
    <col min="506" max="506" width="14.42578125" style="2" customWidth="1"/>
    <col min="507" max="507" width="23.5703125" style="2" customWidth="1"/>
    <col min="508" max="508" width="29.28515625" style="2" customWidth="1"/>
    <col min="509" max="509" width="5.28515625" style="2" customWidth="1"/>
    <col min="510" max="510" width="10.85546875" style="2" customWidth="1"/>
    <col min="511" max="511" width="14.42578125" style="2" customWidth="1"/>
    <col min="512" max="512" width="23.5703125" style="2" customWidth="1"/>
    <col min="513" max="513" width="29.28515625" style="2" customWidth="1"/>
    <col min="514" max="750" width="9.140625" style="2"/>
    <col min="751" max="751" width="10.85546875" style="2" customWidth="1"/>
    <col min="752" max="752" width="14.42578125" style="2" customWidth="1"/>
    <col min="753" max="753" width="23.5703125" style="2" customWidth="1"/>
    <col min="754" max="754" width="29.28515625" style="2" customWidth="1"/>
    <col min="755" max="755" width="5.28515625" style="2" customWidth="1"/>
    <col min="756" max="756" width="10.85546875" style="2" customWidth="1"/>
    <col min="757" max="757" width="14.42578125" style="2" customWidth="1"/>
    <col min="758" max="758" width="23.5703125" style="2" customWidth="1"/>
    <col min="759" max="759" width="29.28515625" style="2" customWidth="1"/>
    <col min="760" max="760" width="5.28515625" style="2" customWidth="1"/>
    <col min="761" max="761" width="10.85546875" style="2" customWidth="1"/>
    <col min="762" max="762" width="14.42578125" style="2" customWidth="1"/>
    <col min="763" max="763" width="23.5703125" style="2" customWidth="1"/>
    <col min="764" max="764" width="29.28515625" style="2" customWidth="1"/>
    <col min="765" max="765" width="5.28515625" style="2" customWidth="1"/>
    <col min="766" max="766" width="10.85546875" style="2" customWidth="1"/>
    <col min="767" max="767" width="14.42578125" style="2" customWidth="1"/>
    <col min="768" max="768" width="23.5703125" style="2" customWidth="1"/>
    <col min="769" max="769" width="29.28515625" style="2" customWidth="1"/>
    <col min="770" max="1006" width="9.140625" style="2"/>
    <col min="1007" max="1007" width="10.85546875" style="2" customWidth="1"/>
    <col min="1008" max="1008" width="14.42578125" style="2" customWidth="1"/>
    <col min="1009" max="1009" width="23.5703125" style="2" customWidth="1"/>
    <col min="1010" max="1010" width="29.28515625" style="2" customWidth="1"/>
    <col min="1011" max="1011" width="5.28515625" style="2" customWidth="1"/>
    <col min="1012" max="1012" width="10.85546875" style="2" customWidth="1"/>
    <col min="1013" max="1013" width="14.42578125" style="2" customWidth="1"/>
    <col min="1014" max="1014" width="23.5703125" style="2" customWidth="1"/>
    <col min="1015" max="1015" width="29.28515625" style="2" customWidth="1"/>
    <col min="1016" max="1016" width="5.28515625" style="2" customWidth="1"/>
    <col min="1017" max="1017" width="10.85546875" style="2" customWidth="1"/>
    <col min="1018" max="1018" width="14.42578125" style="2" customWidth="1"/>
    <col min="1019" max="1019" width="23.5703125" style="2" customWidth="1"/>
    <col min="1020" max="1020" width="29.28515625" style="2" customWidth="1"/>
    <col min="1021" max="1021" width="5.28515625" style="2" customWidth="1"/>
    <col min="1022" max="1022" width="10.85546875" style="2" customWidth="1"/>
    <col min="1023" max="1023" width="14.42578125" style="2" customWidth="1"/>
    <col min="1024" max="1024" width="23.5703125" style="2" customWidth="1"/>
    <col min="1025" max="1025" width="29.28515625" style="2" customWidth="1"/>
    <col min="1026" max="1262" width="9.140625" style="2"/>
    <col min="1263" max="1263" width="10.85546875" style="2" customWidth="1"/>
    <col min="1264" max="1264" width="14.42578125" style="2" customWidth="1"/>
    <col min="1265" max="1265" width="23.5703125" style="2" customWidth="1"/>
    <col min="1266" max="1266" width="29.28515625" style="2" customWidth="1"/>
    <col min="1267" max="1267" width="5.28515625" style="2" customWidth="1"/>
    <col min="1268" max="1268" width="10.85546875" style="2" customWidth="1"/>
    <col min="1269" max="1269" width="14.42578125" style="2" customWidth="1"/>
    <col min="1270" max="1270" width="23.5703125" style="2" customWidth="1"/>
    <col min="1271" max="1271" width="29.28515625" style="2" customWidth="1"/>
    <col min="1272" max="1272" width="5.28515625" style="2" customWidth="1"/>
    <col min="1273" max="1273" width="10.85546875" style="2" customWidth="1"/>
    <col min="1274" max="1274" width="14.42578125" style="2" customWidth="1"/>
    <col min="1275" max="1275" width="23.5703125" style="2" customWidth="1"/>
    <col min="1276" max="1276" width="29.28515625" style="2" customWidth="1"/>
    <col min="1277" max="1277" width="5.28515625" style="2" customWidth="1"/>
    <col min="1278" max="1278" width="10.85546875" style="2" customWidth="1"/>
    <col min="1279" max="1279" width="14.42578125" style="2" customWidth="1"/>
    <col min="1280" max="1280" width="23.5703125" style="2" customWidth="1"/>
    <col min="1281" max="1281" width="29.28515625" style="2" customWidth="1"/>
    <col min="1282" max="1518" width="9.140625" style="2"/>
    <col min="1519" max="1519" width="10.85546875" style="2" customWidth="1"/>
    <col min="1520" max="1520" width="14.42578125" style="2" customWidth="1"/>
    <col min="1521" max="1521" width="23.5703125" style="2" customWidth="1"/>
    <col min="1522" max="1522" width="29.28515625" style="2" customWidth="1"/>
    <col min="1523" max="1523" width="5.28515625" style="2" customWidth="1"/>
    <col min="1524" max="1524" width="10.85546875" style="2" customWidth="1"/>
    <col min="1525" max="1525" width="14.42578125" style="2" customWidth="1"/>
    <col min="1526" max="1526" width="23.5703125" style="2" customWidth="1"/>
    <col min="1527" max="1527" width="29.28515625" style="2" customWidth="1"/>
    <col min="1528" max="1528" width="5.28515625" style="2" customWidth="1"/>
    <col min="1529" max="1529" width="10.85546875" style="2" customWidth="1"/>
    <col min="1530" max="1530" width="14.42578125" style="2" customWidth="1"/>
    <col min="1531" max="1531" width="23.5703125" style="2" customWidth="1"/>
    <col min="1532" max="1532" width="29.28515625" style="2" customWidth="1"/>
    <col min="1533" max="1533" width="5.28515625" style="2" customWidth="1"/>
    <col min="1534" max="1534" width="10.85546875" style="2" customWidth="1"/>
    <col min="1535" max="1535" width="14.42578125" style="2" customWidth="1"/>
    <col min="1536" max="1536" width="23.5703125" style="2" customWidth="1"/>
    <col min="1537" max="1537" width="29.28515625" style="2" customWidth="1"/>
    <col min="1538" max="1774" width="9.140625" style="2"/>
    <col min="1775" max="1775" width="10.85546875" style="2" customWidth="1"/>
    <col min="1776" max="1776" width="14.42578125" style="2" customWidth="1"/>
    <col min="1777" max="1777" width="23.5703125" style="2" customWidth="1"/>
    <col min="1778" max="1778" width="29.28515625" style="2" customWidth="1"/>
    <col min="1779" max="1779" width="5.28515625" style="2" customWidth="1"/>
    <col min="1780" max="1780" width="10.85546875" style="2" customWidth="1"/>
    <col min="1781" max="1781" width="14.42578125" style="2" customWidth="1"/>
    <col min="1782" max="1782" width="23.5703125" style="2" customWidth="1"/>
    <col min="1783" max="1783" width="29.28515625" style="2" customWidth="1"/>
    <col min="1784" max="1784" width="5.28515625" style="2" customWidth="1"/>
    <col min="1785" max="1785" width="10.85546875" style="2" customWidth="1"/>
    <col min="1786" max="1786" width="14.42578125" style="2" customWidth="1"/>
    <col min="1787" max="1787" width="23.5703125" style="2" customWidth="1"/>
    <col min="1788" max="1788" width="29.28515625" style="2" customWidth="1"/>
    <col min="1789" max="1789" width="5.28515625" style="2" customWidth="1"/>
    <col min="1790" max="1790" width="10.85546875" style="2" customWidth="1"/>
    <col min="1791" max="1791" width="14.42578125" style="2" customWidth="1"/>
    <col min="1792" max="1792" width="23.5703125" style="2" customWidth="1"/>
    <col min="1793" max="1793" width="29.28515625" style="2" customWidth="1"/>
    <col min="1794" max="2030" width="9.140625" style="2"/>
    <col min="2031" max="2031" width="10.85546875" style="2" customWidth="1"/>
    <col min="2032" max="2032" width="14.42578125" style="2" customWidth="1"/>
    <col min="2033" max="2033" width="23.5703125" style="2" customWidth="1"/>
    <col min="2034" max="2034" width="29.28515625" style="2" customWidth="1"/>
    <col min="2035" max="2035" width="5.28515625" style="2" customWidth="1"/>
    <col min="2036" max="2036" width="10.85546875" style="2" customWidth="1"/>
    <col min="2037" max="2037" width="14.42578125" style="2" customWidth="1"/>
    <col min="2038" max="2038" width="23.5703125" style="2" customWidth="1"/>
    <col min="2039" max="2039" width="29.28515625" style="2" customWidth="1"/>
    <col min="2040" max="2040" width="5.28515625" style="2" customWidth="1"/>
    <col min="2041" max="2041" width="10.85546875" style="2" customWidth="1"/>
    <col min="2042" max="2042" width="14.42578125" style="2" customWidth="1"/>
    <col min="2043" max="2043" width="23.5703125" style="2" customWidth="1"/>
    <col min="2044" max="2044" width="29.28515625" style="2" customWidth="1"/>
    <col min="2045" max="2045" width="5.28515625" style="2" customWidth="1"/>
    <col min="2046" max="2046" width="10.85546875" style="2" customWidth="1"/>
    <col min="2047" max="2047" width="14.42578125" style="2" customWidth="1"/>
    <col min="2048" max="2048" width="23.5703125" style="2" customWidth="1"/>
    <col min="2049" max="2049" width="29.28515625" style="2" customWidth="1"/>
    <col min="2050" max="2286" width="9.140625" style="2"/>
    <col min="2287" max="2287" width="10.85546875" style="2" customWidth="1"/>
    <col min="2288" max="2288" width="14.42578125" style="2" customWidth="1"/>
    <col min="2289" max="2289" width="23.5703125" style="2" customWidth="1"/>
    <col min="2290" max="2290" width="29.28515625" style="2" customWidth="1"/>
    <col min="2291" max="2291" width="5.28515625" style="2" customWidth="1"/>
    <col min="2292" max="2292" width="10.85546875" style="2" customWidth="1"/>
    <col min="2293" max="2293" width="14.42578125" style="2" customWidth="1"/>
    <col min="2294" max="2294" width="23.5703125" style="2" customWidth="1"/>
    <col min="2295" max="2295" width="29.28515625" style="2" customWidth="1"/>
    <col min="2296" max="2296" width="5.28515625" style="2" customWidth="1"/>
    <col min="2297" max="2297" width="10.85546875" style="2" customWidth="1"/>
    <col min="2298" max="2298" width="14.42578125" style="2" customWidth="1"/>
    <col min="2299" max="2299" width="23.5703125" style="2" customWidth="1"/>
    <col min="2300" max="2300" width="29.28515625" style="2" customWidth="1"/>
    <col min="2301" max="2301" width="5.28515625" style="2" customWidth="1"/>
    <col min="2302" max="2302" width="10.85546875" style="2" customWidth="1"/>
    <col min="2303" max="2303" width="14.42578125" style="2" customWidth="1"/>
    <col min="2304" max="2304" width="23.5703125" style="2" customWidth="1"/>
    <col min="2305" max="2305" width="29.28515625" style="2" customWidth="1"/>
    <col min="2306" max="2542" width="9.140625" style="2"/>
    <col min="2543" max="2543" width="10.85546875" style="2" customWidth="1"/>
    <col min="2544" max="2544" width="14.42578125" style="2" customWidth="1"/>
    <col min="2545" max="2545" width="23.5703125" style="2" customWidth="1"/>
    <col min="2546" max="2546" width="29.28515625" style="2" customWidth="1"/>
    <col min="2547" max="2547" width="5.28515625" style="2" customWidth="1"/>
    <col min="2548" max="2548" width="10.85546875" style="2" customWidth="1"/>
    <col min="2549" max="2549" width="14.42578125" style="2" customWidth="1"/>
    <col min="2550" max="2550" width="23.5703125" style="2" customWidth="1"/>
    <col min="2551" max="2551" width="29.28515625" style="2" customWidth="1"/>
    <col min="2552" max="2552" width="5.28515625" style="2" customWidth="1"/>
    <col min="2553" max="2553" width="10.85546875" style="2" customWidth="1"/>
    <col min="2554" max="2554" width="14.42578125" style="2" customWidth="1"/>
    <col min="2555" max="2555" width="23.5703125" style="2" customWidth="1"/>
    <col min="2556" max="2556" width="29.28515625" style="2" customWidth="1"/>
    <col min="2557" max="2557" width="5.28515625" style="2" customWidth="1"/>
    <col min="2558" max="2558" width="10.85546875" style="2" customWidth="1"/>
    <col min="2559" max="2559" width="14.42578125" style="2" customWidth="1"/>
    <col min="2560" max="2560" width="23.5703125" style="2" customWidth="1"/>
    <col min="2561" max="2561" width="29.28515625" style="2" customWidth="1"/>
    <col min="2562" max="2798" width="9.140625" style="2"/>
    <col min="2799" max="2799" width="10.85546875" style="2" customWidth="1"/>
    <col min="2800" max="2800" width="14.42578125" style="2" customWidth="1"/>
    <col min="2801" max="2801" width="23.5703125" style="2" customWidth="1"/>
    <col min="2802" max="2802" width="29.28515625" style="2" customWidth="1"/>
    <col min="2803" max="2803" width="5.28515625" style="2" customWidth="1"/>
    <col min="2804" max="2804" width="10.85546875" style="2" customWidth="1"/>
    <col min="2805" max="2805" width="14.42578125" style="2" customWidth="1"/>
    <col min="2806" max="2806" width="23.5703125" style="2" customWidth="1"/>
    <col min="2807" max="2807" width="29.28515625" style="2" customWidth="1"/>
    <col min="2808" max="2808" width="5.28515625" style="2" customWidth="1"/>
    <col min="2809" max="2809" width="10.85546875" style="2" customWidth="1"/>
    <col min="2810" max="2810" width="14.42578125" style="2" customWidth="1"/>
    <col min="2811" max="2811" width="23.5703125" style="2" customWidth="1"/>
    <col min="2812" max="2812" width="29.28515625" style="2" customWidth="1"/>
    <col min="2813" max="2813" width="5.28515625" style="2" customWidth="1"/>
    <col min="2814" max="2814" width="10.85546875" style="2" customWidth="1"/>
    <col min="2815" max="2815" width="14.42578125" style="2" customWidth="1"/>
    <col min="2816" max="2816" width="23.5703125" style="2" customWidth="1"/>
    <col min="2817" max="2817" width="29.28515625" style="2" customWidth="1"/>
    <col min="2818" max="3054" width="9.140625" style="2"/>
    <col min="3055" max="3055" width="10.85546875" style="2" customWidth="1"/>
    <col min="3056" max="3056" width="14.42578125" style="2" customWidth="1"/>
    <col min="3057" max="3057" width="23.5703125" style="2" customWidth="1"/>
    <col min="3058" max="3058" width="29.28515625" style="2" customWidth="1"/>
    <col min="3059" max="3059" width="5.28515625" style="2" customWidth="1"/>
    <col min="3060" max="3060" width="10.85546875" style="2" customWidth="1"/>
    <col min="3061" max="3061" width="14.42578125" style="2" customWidth="1"/>
    <col min="3062" max="3062" width="23.5703125" style="2" customWidth="1"/>
    <col min="3063" max="3063" width="29.28515625" style="2" customWidth="1"/>
    <col min="3064" max="3064" width="5.28515625" style="2" customWidth="1"/>
    <col min="3065" max="3065" width="10.85546875" style="2" customWidth="1"/>
    <col min="3066" max="3066" width="14.42578125" style="2" customWidth="1"/>
    <col min="3067" max="3067" width="23.5703125" style="2" customWidth="1"/>
    <col min="3068" max="3068" width="29.28515625" style="2" customWidth="1"/>
    <col min="3069" max="3069" width="5.28515625" style="2" customWidth="1"/>
    <col min="3070" max="3070" width="10.85546875" style="2" customWidth="1"/>
    <col min="3071" max="3071" width="14.42578125" style="2" customWidth="1"/>
    <col min="3072" max="3072" width="23.5703125" style="2" customWidth="1"/>
    <col min="3073" max="3073" width="29.28515625" style="2" customWidth="1"/>
    <col min="3074" max="3310" width="9.140625" style="2"/>
    <col min="3311" max="3311" width="10.85546875" style="2" customWidth="1"/>
    <col min="3312" max="3312" width="14.42578125" style="2" customWidth="1"/>
    <col min="3313" max="3313" width="23.5703125" style="2" customWidth="1"/>
    <col min="3314" max="3314" width="29.28515625" style="2" customWidth="1"/>
    <col min="3315" max="3315" width="5.28515625" style="2" customWidth="1"/>
    <col min="3316" max="3316" width="10.85546875" style="2" customWidth="1"/>
    <col min="3317" max="3317" width="14.42578125" style="2" customWidth="1"/>
    <col min="3318" max="3318" width="23.5703125" style="2" customWidth="1"/>
    <col min="3319" max="3319" width="29.28515625" style="2" customWidth="1"/>
    <col min="3320" max="3320" width="5.28515625" style="2" customWidth="1"/>
    <col min="3321" max="3321" width="10.85546875" style="2" customWidth="1"/>
    <col min="3322" max="3322" width="14.42578125" style="2" customWidth="1"/>
    <col min="3323" max="3323" width="23.5703125" style="2" customWidth="1"/>
    <col min="3324" max="3324" width="29.28515625" style="2" customWidth="1"/>
    <col min="3325" max="3325" width="5.28515625" style="2" customWidth="1"/>
    <col min="3326" max="3326" width="10.85546875" style="2" customWidth="1"/>
    <col min="3327" max="3327" width="14.42578125" style="2" customWidth="1"/>
    <col min="3328" max="3328" width="23.5703125" style="2" customWidth="1"/>
    <col min="3329" max="3329" width="29.28515625" style="2" customWidth="1"/>
    <col min="3330" max="3566" width="9.140625" style="2"/>
    <col min="3567" max="3567" width="10.85546875" style="2" customWidth="1"/>
    <col min="3568" max="3568" width="14.42578125" style="2" customWidth="1"/>
    <col min="3569" max="3569" width="23.5703125" style="2" customWidth="1"/>
    <col min="3570" max="3570" width="29.28515625" style="2" customWidth="1"/>
    <col min="3571" max="3571" width="5.28515625" style="2" customWidth="1"/>
    <col min="3572" max="3572" width="10.85546875" style="2" customWidth="1"/>
    <col min="3573" max="3573" width="14.42578125" style="2" customWidth="1"/>
    <col min="3574" max="3574" width="23.5703125" style="2" customWidth="1"/>
    <col min="3575" max="3575" width="29.28515625" style="2" customWidth="1"/>
    <col min="3576" max="3576" width="5.28515625" style="2" customWidth="1"/>
    <col min="3577" max="3577" width="10.85546875" style="2" customWidth="1"/>
    <col min="3578" max="3578" width="14.42578125" style="2" customWidth="1"/>
    <col min="3579" max="3579" width="23.5703125" style="2" customWidth="1"/>
    <col min="3580" max="3580" width="29.28515625" style="2" customWidth="1"/>
    <col min="3581" max="3581" width="5.28515625" style="2" customWidth="1"/>
    <col min="3582" max="3582" width="10.85546875" style="2" customWidth="1"/>
    <col min="3583" max="3583" width="14.42578125" style="2" customWidth="1"/>
    <col min="3584" max="3584" width="23.5703125" style="2" customWidth="1"/>
    <col min="3585" max="3585" width="29.28515625" style="2" customWidth="1"/>
    <col min="3586" max="3822" width="9.140625" style="2"/>
    <col min="3823" max="3823" width="10.85546875" style="2" customWidth="1"/>
    <col min="3824" max="3824" width="14.42578125" style="2" customWidth="1"/>
    <col min="3825" max="3825" width="23.5703125" style="2" customWidth="1"/>
    <col min="3826" max="3826" width="29.28515625" style="2" customWidth="1"/>
    <col min="3827" max="3827" width="5.28515625" style="2" customWidth="1"/>
    <col min="3828" max="3828" width="10.85546875" style="2" customWidth="1"/>
    <col min="3829" max="3829" width="14.42578125" style="2" customWidth="1"/>
    <col min="3830" max="3830" width="23.5703125" style="2" customWidth="1"/>
    <col min="3831" max="3831" width="29.28515625" style="2" customWidth="1"/>
    <col min="3832" max="3832" width="5.28515625" style="2" customWidth="1"/>
    <col min="3833" max="3833" width="10.85546875" style="2" customWidth="1"/>
    <col min="3834" max="3834" width="14.42578125" style="2" customWidth="1"/>
    <col min="3835" max="3835" width="23.5703125" style="2" customWidth="1"/>
    <col min="3836" max="3836" width="29.28515625" style="2" customWidth="1"/>
    <col min="3837" max="3837" width="5.28515625" style="2" customWidth="1"/>
    <col min="3838" max="3838" width="10.85546875" style="2" customWidth="1"/>
    <col min="3839" max="3839" width="14.42578125" style="2" customWidth="1"/>
    <col min="3840" max="3840" width="23.5703125" style="2" customWidth="1"/>
    <col min="3841" max="3841" width="29.28515625" style="2" customWidth="1"/>
    <col min="3842" max="4078" width="9.140625" style="2"/>
    <col min="4079" max="4079" width="10.85546875" style="2" customWidth="1"/>
    <col min="4080" max="4080" width="14.42578125" style="2" customWidth="1"/>
    <col min="4081" max="4081" width="23.5703125" style="2" customWidth="1"/>
    <col min="4082" max="4082" width="29.28515625" style="2" customWidth="1"/>
    <col min="4083" max="4083" width="5.28515625" style="2" customWidth="1"/>
    <col min="4084" max="4084" width="10.85546875" style="2" customWidth="1"/>
    <col min="4085" max="4085" width="14.42578125" style="2" customWidth="1"/>
    <col min="4086" max="4086" width="23.5703125" style="2" customWidth="1"/>
    <col min="4087" max="4087" width="29.28515625" style="2" customWidth="1"/>
    <col min="4088" max="4088" width="5.28515625" style="2" customWidth="1"/>
    <col min="4089" max="4089" width="10.85546875" style="2" customWidth="1"/>
    <col min="4090" max="4090" width="14.42578125" style="2" customWidth="1"/>
    <col min="4091" max="4091" width="23.5703125" style="2" customWidth="1"/>
    <col min="4092" max="4092" width="29.28515625" style="2" customWidth="1"/>
    <col min="4093" max="4093" width="5.28515625" style="2" customWidth="1"/>
    <col min="4094" max="4094" width="10.85546875" style="2" customWidth="1"/>
    <col min="4095" max="4095" width="14.42578125" style="2" customWidth="1"/>
    <col min="4096" max="4096" width="23.5703125" style="2" customWidth="1"/>
    <col min="4097" max="4097" width="29.28515625" style="2" customWidth="1"/>
    <col min="4098" max="4334" width="9.140625" style="2"/>
    <col min="4335" max="4335" width="10.85546875" style="2" customWidth="1"/>
    <col min="4336" max="4336" width="14.42578125" style="2" customWidth="1"/>
    <col min="4337" max="4337" width="23.5703125" style="2" customWidth="1"/>
    <col min="4338" max="4338" width="29.28515625" style="2" customWidth="1"/>
    <col min="4339" max="4339" width="5.28515625" style="2" customWidth="1"/>
    <col min="4340" max="4340" width="10.85546875" style="2" customWidth="1"/>
    <col min="4341" max="4341" width="14.42578125" style="2" customWidth="1"/>
    <col min="4342" max="4342" width="23.5703125" style="2" customWidth="1"/>
    <col min="4343" max="4343" width="29.28515625" style="2" customWidth="1"/>
    <col min="4344" max="4344" width="5.28515625" style="2" customWidth="1"/>
    <col min="4345" max="4345" width="10.85546875" style="2" customWidth="1"/>
    <col min="4346" max="4346" width="14.42578125" style="2" customWidth="1"/>
    <col min="4347" max="4347" width="23.5703125" style="2" customWidth="1"/>
    <col min="4348" max="4348" width="29.28515625" style="2" customWidth="1"/>
    <col min="4349" max="4349" width="5.28515625" style="2" customWidth="1"/>
    <col min="4350" max="4350" width="10.85546875" style="2" customWidth="1"/>
    <col min="4351" max="4351" width="14.42578125" style="2" customWidth="1"/>
    <col min="4352" max="4352" width="23.5703125" style="2" customWidth="1"/>
    <col min="4353" max="4353" width="29.28515625" style="2" customWidth="1"/>
    <col min="4354" max="4590" width="9.140625" style="2"/>
    <col min="4591" max="4591" width="10.85546875" style="2" customWidth="1"/>
    <col min="4592" max="4592" width="14.42578125" style="2" customWidth="1"/>
    <col min="4593" max="4593" width="23.5703125" style="2" customWidth="1"/>
    <col min="4594" max="4594" width="29.28515625" style="2" customWidth="1"/>
    <col min="4595" max="4595" width="5.28515625" style="2" customWidth="1"/>
    <col min="4596" max="4596" width="10.85546875" style="2" customWidth="1"/>
    <col min="4597" max="4597" width="14.42578125" style="2" customWidth="1"/>
    <col min="4598" max="4598" width="23.5703125" style="2" customWidth="1"/>
    <col min="4599" max="4599" width="29.28515625" style="2" customWidth="1"/>
    <col min="4600" max="4600" width="5.28515625" style="2" customWidth="1"/>
    <col min="4601" max="4601" width="10.85546875" style="2" customWidth="1"/>
    <col min="4602" max="4602" width="14.42578125" style="2" customWidth="1"/>
    <col min="4603" max="4603" width="23.5703125" style="2" customWidth="1"/>
    <col min="4604" max="4604" width="29.28515625" style="2" customWidth="1"/>
    <col min="4605" max="4605" width="5.28515625" style="2" customWidth="1"/>
    <col min="4606" max="4606" width="10.85546875" style="2" customWidth="1"/>
    <col min="4607" max="4607" width="14.42578125" style="2" customWidth="1"/>
    <col min="4608" max="4608" width="23.5703125" style="2" customWidth="1"/>
    <col min="4609" max="4609" width="29.28515625" style="2" customWidth="1"/>
    <col min="4610" max="4846" width="9.140625" style="2"/>
    <col min="4847" max="4847" width="10.85546875" style="2" customWidth="1"/>
    <col min="4848" max="4848" width="14.42578125" style="2" customWidth="1"/>
    <col min="4849" max="4849" width="23.5703125" style="2" customWidth="1"/>
    <col min="4850" max="4850" width="29.28515625" style="2" customWidth="1"/>
    <col min="4851" max="4851" width="5.28515625" style="2" customWidth="1"/>
    <col min="4852" max="4852" width="10.85546875" style="2" customWidth="1"/>
    <col min="4853" max="4853" width="14.42578125" style="2" customWidth="1"/>
    <col min="4854" max="4854" width="23.5703125" style="2" customWidth="1"/>
    <col min="4855" max="4855" width="29.28515625" style="2" customWidth="1"/>
    <col min="4856" max="4856" width="5.28515625" style="2" customWidth="1"/>
    <col min="4857" max="4857" width="10.85546875" style="2" customWidth="1"/>
    <col min="4858" max="4858" width="14.42578125" style="2" customWidth="1"/>
    <col min="4859" max="4859" width="23.5703125" style="2" customWidth="1"/>
    <col min="4860" max="4860" width="29.28515625" style="2" customWidth="1"/>
    <col min="4861" max="4861" width="5.28515625" style="2" customWidth="1"/>
    <col min="4862" max="4862" width="10.85546875" style="2" customWidth="1"/>
    <col min="4863" max="4863" width="14.42578125" style="2" customWidth="1"/>
    <col min="4864" max="4864" width="23.5703125" style="2" customWidth="1"/>
    <col min="4865" max="4865" width="29.28515625" style="2" customWidth="1"/>
    <col min="4866" max="5102" width="9.140625" style="2"/>
    <col min="5103" max="5103" width="10.85546875" style="2" customWidth="1"/>
    <col min="5104" max="5104" width="14.42578125" style="2" customWidth="1"/>
    <col min="5105" max="5105" width="23.5703125" style="2" customWidth="1"/>
    <col min="5106" max="5106" width="29.28515625" style="2" customWidth="1"/>
    <col min="5107" max="5107" width="5.28515625" style="2" customWidth="1"/>
    <col min="5108" max="5108" width="10.85546875" style="2" customWidth="1"/>
    <col min="5109" max="5109" width="14.42578125" style="2" customWidth="1"/>
    <col min="5110" max="5110" width="23.5703125" style="2" customWidth="1"/>
    <col min="5111" max="5111" width="29.28515625" style="2" customWidth="1"/>
    <col min="5112" max="5112" width="5.28515625" style="2" customWidth="1"/>
    <col min="5113" max="5113" width="10.85546875" style="2" customWidth="1"/>
    <col min="5114" max="5114" width="14.42578125" style="2" customWidth="1"/>
    <col min="5115" max="5115" width="23.5703125" style="2" customWidth="1"/>
    <col min="5116" max="5116" width="29.28515625" style="2" customWidth="1"/>
    <col min="5117" max="5117" width="5.28515625" style="2" customWidth="1"/>
    <col min="5118" max="5118" width="10.85546875" style="2" customWidth="1"/>
    <col min="5119" max="5119" width="14.42578125" style="2" customWidth="1"/>
    <col min="5120" max="5120" width="23.5703125" style="2" customWidth="1"/>
    <col min="5121" max="5121" width="29.28515625" style="2" customWidth="1"/>
    <col min="5122" max="5358" width="9.140625" style="2"/>
    <col min="5359" max="5359" width="10.85546875" style="2" customWidth="1"/>
    <col min="5360" max="5360" width="14.42578125" style="2" customWidth="1"/>
    <col min="5361" max="5361" width="23.5703125" style="2" customWidth="1"/>
    <col min="5362" max="5362" width="29.28515625" style="2" customWidth="1"/>
    <col min="5363" max="5363" width="5.28515625" style="2" customWidth="1"/>
    <col min="5364" max="5364" width="10.85546875" style="2" customWidth="1"/>
    <col min="5365" max="5365" width="14.42578125" style="2" customWidth="1"/>
    <col min="5366" max="5366" width="23.5703125" style="2" customWidth="1"/>
    <col min="5367" max="5367" width="29.28515625" style="2" customWidth="1"/>
    <col min="5368" max="5368" width="5.28515625" style="2" customWidth="1"/>
    <col min="5369" max="5369" width="10.85546875" style="2" customWidth="1"/>
    <col min="5370" max="5370" width="14.42578125" style="2" customWidth="1"/>
    <col min="5371" max="5371" width="23.5703125" style="2" customWidth="1"/>
    <col min="5372" max="5372" width="29.28515625" style="2" customWidth="1"/>
    <col min="5373" max="5373" width="5.28515625" style="2" customWidth="1"/>
    <col min="5374" max="5374" width="10.85546875" style="2" customWidth="1"/>
    <col min="5375" max="5375" width="14.42578125" style="2" customWidth="1"/>
    <col min="5376" max="5376" width="23.5703125" style="2" customWidth="1"/>
    <col min="5377" max="5377" width="29.28515625" style="2" customWidth="1"/>
    <col min="5378" max="5614" width="9.140625" style="2"/>
    <col min="5615" max="5615" width="10.85546875" style="2" customWidth="1"/>
    <col min="5616" max="5616" width="14.42578125" style="2" customWidth="1"/>
    <col min="5617" max="5617" width="23.5703125" style="2" customWidth="1"/>
    <col min="5618" max="5618" width="29.28515625" style="2" customWidth="1"/>
    <col min="5619" max="5619" width="5.28515625" style="2" customWidth="1"/>
    <col min="5620" max="5620" width="10.85546875" style="2" customWidth="1"/>
    <col min="5621" max="5621" width="14.42578125" style="2" customWidth="1"/>
    <col min="5622" max="5622" width="23.5703125" style="2" customWidth="1"/>
    <col min="5623" max="5623" width="29.28515625" style="2" customWidth="1"/>
    <col min="5624" max="5624" width="5.28515625" style="2" customWidth="1"/>
    <col min="5625" max="5625" width="10.85546875" style="2" customWidth="1"/>
    <col min="5626" max="5626" width="14.42578125" style="2" customWidth="1"/>
    <col min="5627" max="5627" width="23.5703125" style="2" customWidth="1"/>
    <col min="5628" max="5628" width="29.28515625" style="2" customWidth="1"/>
    <col min="5629" max="5629" width="5.28515625" style="2" customWidth="1"/>
    <col min="5630" max="5630" width="10.85546875" style="2" customWidth="1"/>
    <col min="5631" max="5631" width="14.42578125" style="2" customWidth="1"/>
    <col min="5632" max="5632" width="23.5703125" style="2" customWidth="1"/>
    <col min="5633" max="5633" width="29.28515625" style="2" customWidth="1"/>
    <col min="5634" max="5870" width="9.140625" style="2"/>
    <col min="5871" max="5871" width="10.85546875" style="2" customWidth="1"/>
    <col min="5872" max="5872" width="14.42578125" style="2" customWidth="1"/>
    <col min="5873" max="5873" width="23.5703125" style="2" customWidth="1"/>
    <col min="5874" max="5874" width="29.28515625" style="2" customWidth="1"/>
    <col min="5875" max="5875" width="5.28515625" style="2" customWidth="1"/>
    <col min="5876" max="5876" width="10.85546875" style="2" customWidth="1"/>
    <col min="5877" max="5877" width="14.42578125" style="2" customWidth="1"/>
    <col min="5878" max="5878" width="23.5703125" style="2" customWidth="1"/>
    <col min="5879" max="5879" width="29.28515625" style="2" customWidth="1"/>
    <col min="5880" max="5880" width="5.28515625" style="2" customWidth="1"/>
    <col min="5881" max="5881" width="10.85546875" style="2" customWidth="1"/>
    <col min="5882" max="5882" width="14.42578125" style="2" customWidth="1"/>
    <col min="5883" max="5883" width="23.5703125" style="2" customWidth="1"/>
    <col min="5884" max="5884" width="29.28515625" style="2" customWidth="1"/>
    <col min="5885" max="5885" width="5.28515625" style="2" customWidth="1"/>
    <col min="5886" max="5886" width="10.85546875" style="2" customWidth="1"/>
    <col min="5887" max="5887" width="14.42578125" style="2" customWidth="1"/>
    <col min="5888" max="5888" width="23.5703125" style="2" customWidth="1"/>
    <col min="5889" max="5889" width="29.28515625" style="2" customWidth="1"/>
    <col min="5890" max="6126" width="9.140625" style="2"/>
    <col min="6127" max="6127" width="10.85546875" style="2" customWidth="1"/>
    <col min="6128" max="6128" width="14.42578125" style="2" customWidth="1"/>
    <col min="6129" max="6129" width="23.5703125" style="2" customWidth="1"/>
    <col min="6130" max="6130" width="29.28515625" style="2" customWidth="1"/>
    <col min="6131" max="6131" width="5.28515625" style="2" customWidth="1"/>
    <col min="6132" max="6132" width="10.85546875" style="2" customWidth="1"/>
    <col min="6133" max="6133" width="14.42578125" style="2" customWidth="1"/>
    <col min="6134" max="6134" width="23.5703125" style="2" customWidth="1"/>
    <col min="6135" max="6135" width="29.28515625" style="2" customWidth="1"/>
    <col min="6136" max="6136" width="5.28515625" style="2" customWidth="1"/>
    <col min="6137" max="6137" width="10.85546875" style="2" customWidth="1"/>
    <col min="6138" max="6138" width="14.42578125" style="2" customWidth="1"/>
    <col min="6139" max="6139" width="23.5703125" style="2" customWidth="1"/>
    <col min="6140" max="6140" width="29.28515625" style="2" customWidth="1"/>
    <col min="6141" max="6141" width="5.28515625" style="2" customWidth="1"/>
    <col min="6142" max="6142" width="10.85546875" style="2" customWidth="1"/>
    <col min="6143" max="6143" width="14.42578125" style="2" customWidth="1"/>
    <col min="6144" max="6144" width="23.5703125" style="2" customWidth="1"/>
    <col min="6145" max="6145" width="29.28515625" style="2" customWidth="1"/>
    <col min="6146" max="6382" width="9.140625" style="2"/>
    <col min="6383" max="6383" width="10.85546875" style="2" customWidth="1"/>
    <col min="6384" max="6384" width="14.42578125" style="2" customWidth="1"/>
    <col min="6385" max="6385" width="23.5703125" style="2" customWidth="1"/>
    <col min="6386" max="6386" width="29.28515625" style="2" customWidth="1"/>
    <col min="6387" max="6387" width="5.28515625" style="2" customWidth="1"/>
    <col min="6388" max="6388" width="10.85546875" style="2" customWidth="1"/>
    <col min="6389" max="6389" width="14.42578125" style="2" customWidth="1"/>
    <col min="6390" max="6390" width="23.5703125" style="2" customWidth="1"/>
    <col min="6391" max="6391" width="29.28515625" style="2" customWidth="1"/>
    <col min="6392" max="6392" width="5.28515625" style="2" customWidth="1"/>
    <col min="6393" max="6393" width="10.85546875" style="2" customWidth="1"/>
    <col min="6394" max="6394" width="14.42578125" style="2" customWidth="1"/>
    <col min="6395" max="6395" width="23.5703125" style="2" customWidth="1"/>
    <col min="6396" max="6396" width="29.28515625" style="2" customWidth="1"/>
    <col min="6397" max="6397" width="5.28515625" style="2" customWidth="1"/>
    <col min="6398" max="6398" width="10.85546875" style="2" customWidth="1"/>
    <col min="6399" max="6399" width="14.42578125" style="2" customWidth="1"/>
    <col min="6400" max="6400" width="23.5703125" style="2" customWidth="1"/>
    <col min="6401" max="6401" width="29.28515625" style="2" customWidth="1"/>
    <col min="6402" max="6638" width="9.140625" style="2"/>
    <col min="6639" max="6639" width="10.85546875" style="2" customWidth="1"/>
    <col min="6640" max="6640" width="14.42578125" style="2" customWidth="1"/>
    <col min="6641" max="6641" width="23.5703125" style="2" customWidth="1"/>
    <col min="6642" max="6642" width="29.28515625" style="2" customWidth="1"/>
    <col min="6643" max="6643" width="5.28515625" style="2" customWidth="1"/>
    <col min="6644" max="6644" width="10.85546875" style="2" customWidth="1"/>
    <col min="6645" max="6645" width="14.42578125" style="2" customWidth="1"/>
    <col min="6646" max="6646" width="23.5703125" style="2" customWidth="1"/>
    <col min="6647" max="6647" width="29.28515625" style="2" customWidth="1"/>
    <col min="6648" max="6648" width="5.28515625" style="2" customWidth="1"/>
    <col min="6649" max="6649" width="10.85546875" style="2" customWidth="1"/>
    <col min="6650" max="6650" width="14.42578125" style="2" customWidth="1"/>
    <col min="6651" max="6651" width="23.5703125" style="2" customWidth="1"/>
    <col min="6652" max="6652" width="29.28515625" style="2" customWidth="1"/>
    <col min="6653" max="6653" width="5.28515625" style="2" customWidth="1"/>
    <col min="6654" max="6654" width="10.85546875" style="2" customWidth="1"/>
    <col min="6655" max="6655" width="14.42578125" style="2" customWidth="1"/>
    <col min="6656" max="6656" width="23.5703125" style="2" customWidth="1"/>
    <col min="6657" max="6657" width="29.28515625" style="2" customWidth="1"/>
    <col min="6658" max="6894" width="9.140625" style="2"/>
    <col min="6895" max="6895" width="10.85546875" style="2" customWidth="1"/>
    <col min="6896" max="6896" width="14.42578125" style="2" customWidth="1"/>
    <col min="6897" max="6897" width="23.5703125" style="2" customWidth="1"/>
    <col min="6898" max="6898" width="29.28515625" style="2" customWidth="1"/>
    <col min="6899" max="6899" width="5.28515625" style="2" customWidth="1"/>
    <col min="6900" max="6900" width="10.85546875" style="2" customWidth="1"/>
    <col min="6901" max="6901" width="14.42578125" style="2" customWidth="1"/>
    <col min="6902" max="6902" width="23.5703125" style="2" customWidth="1"/>
    <col min="6903" max="6903" width="29.28515625" style="2" customWidth="1"/>
    <col min="6904" max="6904" width="5.28515625" style="2" customWidth="1"/>
    <col min="6905" max="6905" width="10.85546875" style="2" customWidth="1"/>
    <col min="6906" max="6906" width="14.42578125" style="2" customWidth="1"/>
    <col min="6907" max="6907" width="23.5703125" style="2" customWidth="1"/>
    <col min="6908" max="6908" width="29.28515625" style="2" customWidth="1"/>
    <col min="6909" max="6909" width="5.28515625" style="2" customWidth="1"/>
    <col min="6910" max="6910" width="10.85546875" style="2" customWidth="1"/>
    <col min="6911" max="6911" width="14.42578125" style="2" customWidth="1"/>
    <col min="6912" max="6912" width="23.5703125" style="2" customWidth="1"/>
    <col min="6913" max="6913" width="29.28515625" style="2" customWidth="1"/>
    <col min="6914" max="7150" width="9.140625" style="2"/>
    <col min="7151" max="7151" width="10.85546875" style="2" customWidth="1"/>
    <col min="7152" max="7152" width="14.42578125" style="2" customWidth="1"/>
    <col min="7153" max="7153" width="23.5703125" style="2" customWidth="1"/>
    <col min="7154" max="7154" width="29.28515625" style="2" customWidth="1"/>
    <col min="7155" max="7155" width="5.28515625" style="2" customWidth="1"/>
    <col min="7156" max="7156" width="10.85546875" style="2" customWidth="1"/>
    <col min="7157" max="7157" width="14.42578125" style="2" customWidth="1"/>
    <col min="7158" max="7158" width="23.5703125" style="2" customWidth="1"/>
    <col min="7159" max="7159" width="29.28515625" style="2" customWidth="1"/>
    <col min="7160" max="7160" width="5.28515625" style="2" customWidth="1"/>
    <col min="7161" max="7161" width="10.85546875" style="2" customWidth="1"/>
    <col min="7162" max="7162" width="14.42578125" style="2" customWidth="1"/>
    <col min="7163" max="7163" width="23.5703125" style="2" customWidth="1"/>
    <col min="7164" max="7164" width="29.28515625" style="2" customWidth="1"/>
    <col min="7165" max="7165" width="5.28515625" style="2" customWidth="1"/>
    <col min="7166" max="7166" width="10.85546875" style="2" customWidth="1"/>
    <col min="7167" max="7167" width="14.42578125" style="2" customWidth="1"/>
    <col min="7168" max="7168" width="23.5703125" style="2" customWidth="1"/>
    <col min="7169" max="7169" width="29.28515625" style="2" customWidth="1"/>
    <col min="7170" max="7406" width="9.140625" style="2"/>
    <col min="7407" max="7407" width="10.85546875" style="2" customWidth="1"/>
    <col min="7408" max="7408" width="14.42578125" style="2" customWidth="1"/>
    <col min="7409" max="7409" width="23.5703125" style="2" customWidth="1"/>
    <col min="7410" max="7410" width="29.28515625" style="2" customWidth="1"/>
    <col min="7411" max="7411" width="5.28515625" style="2" customWidth="1"/>
    <col min="7412" max="7412" width="10.85546875" style="2" customWidth="1"/>
    <col min="7413" max="7413" width="14.42578125" style="2" customWidth="1"/>
    <col min="7414" max="7414" width="23.5703125" style="2" customWidth="1"/>
    <col min="7415" max="7415" width="29.28515625" style="2" customWidth="1"/>
    <col min="7416" max="7416" width="5.28515625" style="2" customWidth="1"/>
    <col min="7417" max="7417" width="10.85546875" style="2" customWidth="1"/>
    <col min="7418" max="7418" width="14.42578125" style="2" customWidth="1"/>
    <col min="7419" max="7419" width="23.5703125" style="2" customWidth="1"/>
    <col min="7420" max="7420" width="29.28515625" style="2" customWidth="1"/>
    <col min="7421" max="7421" width="5.28515625" style="2" customWidth="1"/>
    <col min="7422" max="7422" width="10.85546875" style="2" customWidth="1"/>
    <col min="7423" max="7423" width="14.42578125" style="2" customWidth="1"/>
    <col min="7424" max="7424" width="23.5703125" style="2" customWidth="1"/>
    <col min="7425" max="7425" width="29.28515625" style="2" customWidth="1"/>
    <col min="7426" max="7662" width="9.140625" style="2"/>
    <col min="7663" max="7663" width="10.85546875" style="2" customWidth="1"/>
    <col min="7664" max="7664" width="14.42578125" style="2" customWidth="1"/>
    <col min="7665" max="7665" width="23.5703125" style="2" customWidth="1"/>
    <col min="7666" max="7666" width="29.28515625" style="2" customWidth="1"/>
    <col min="7667" max="7667" width="5.28515625" style="2" customWidth="1"/>
    <col min="7668" max="7668" width="10.85546875" style="2" customWidth="1"/>
    <col min="7669" max="7669" width="14.42578125" style="2" customWidth="1"/>
    <col min="7670" max="7670" width="23.5703125" style="2" customWidth="1"/>
    <col min="7671" max="7671" width="29.28515625" style="2" customWidth="1"/>
    <col min="7672" max="7672" width="5.28515625" style="2" customWidth="1"/>
    <col min="7673" max="7673" width="10.85546875" style="2" customWidth="1"/>
    <col min="7674" max="7674" width="14.42578125" style="2" customWidth="1"/>
    <col min="7675" max="7675" width="23.5703125" style="2" customWidth="1"/>
    <col min="7676" max="7676" width="29.28515625" style="2" customWidth="1"/>
    <col min="7677" max="7677" width="5.28515625" style="2" customWidth="1"/>
    <col min="7678" max="7678" width="10.85546875" style="2" customWidth="1"/>
    <col min="7679" max="7679" width="14.42578125" style="2" customWidth="1"/>
    <col min="7680" max="7680" width="23.5703125" style="2" customWidth="1"/>
    <col min="7681" max="7681" width="29.28515625" style="2" customWidth="1"/>
    <col min="7682" max="7918" width="9.140625" style="2"/>
    <col min="7919" max="7919" width="10.85546875" style="2" customWidth="1"/>
    <col min="7920" max="7920" width="14.42578125" style="2" customWidth="1"/>
    <col min="7921" max="7921" width="23.5703125" style="2" customWidth="1"/>
    <col min="7922" max="7922" width="29.28515625" style="2" customWidth="1"/>
    <col min="7923" max="7923" width="5.28515625" style="2" customWidth="1"/>
    <col min="7924" max="7924" width="10.85546875" style="2" customWidth="1"/>
    <col min="7925" max="7925" width="14.42578125" style="2" customWidth="1"/>
    <col min="7926" max="7926" width="23.5703125" style="2" customWidth="1"/>
    <col min="7927" max="7927" width="29.28515625" style="2" customWidth="1"/>
    <col min="7928" max="7928" width="5.28515625" style="2" customWidth="1"/>
    <col min="7929" max="7929" width="10.85546875" style="2" customWidth="1"/>
    <col min="7930" max="7930" width="14.42578125" style="2" customWidth="1"/>
    <col min="7931" max="7931" width="23.5703125" style="2" customWidth="1"/>
    <col min="7932" max="7932" width="29.28515625" style="2" customWidth="1"/>
    <col min="7933" max="7933" width="5.28515625" style="2" customWidth="1"/>
    <col min="7934" max="7934" width="10.85546875" style="2" customWidth="1"/>
    <col min="7935" max="7935" width="14.42578125" style="2" customWidth="1"/>
    <col min="7936" max="7936" width="23.5703125" style="2" customWidth="1"/>
    <col min="7937" max="7937" width="29.28515625" style="2" customWidth="1"/>
    <col min="7938" max="8174" width="9.140625" style="2"/>
    <col min="8175" max="8175" width="10.85546875" style="2" customWidth="1"/>
    <col min="8176" max="8176" width="14.42578125" style="2" customWidth="1"/>
    <col min="8177" max="8177" width="23.5703125" style="2" customWidth="1"/>
    <col min="8178" max="8178" width="29.28515625" style="2" customWidth="1"/>
    <col min="8179" max="8179" width="5.28515625" style="2" customWidth="1"/>
    <col min="8180" max="8180" width="10.85546875" style="2" customWidth="1"/>
    <col min="8181" max="8181" width="14.42578125" style="2" customWidth="1"/>
    <col min="8182" max="8182" width="23.5703125" style="2" customWidth="1"/>
    <col min="8183" max="8183" width="29.28515625" style="2" customWidth="1"/>
    <col min="8184" max="8184" width="5.28515625" style="2" customWidth="1"/>
    <col min="8185" max="8185" width="10.85546875" style="2" customWidth="1"/>
    <col min="8186" max="8186" width="14.42578125" style="2" customWidth="1"/>
    <col min="8187" max="8187" width="23.5703125" style="2" customWidth="1"/>
    <col min="8188" max="8188" width="29.28515625" style="2" customWidth="1"/>
    <col min="8189" max="8189" width="5.28515625" style="2" customWidth="1"/>
    <col min="8190" max="8190" width="10.85546875" style="2" customWidth="1"/>
    <col min="8191" max="8191" width="14.42578125" style="2" customWidth="1"/>
    <col min="8192" max="8192" width="23.5703125" style="2" customWidth="1"/>
    <col min="8193" max="8193" width="29.28515625" style="2" customWidth="1"/>
    <col min="8194" max="8430" width="9.140625" style="2"/>
    <col min="8431" max="8431" width="10.85546875" style="2" customWidth="1"/>
    <col min="8432" max="8432" width="14.42578125" style="2" customWidth="1"/>
    <col min="8433" max="8433" width="23.5703125" style="2" customWidth="1"/>
    <col min="8434" max="8434" width="29.28515625" style="2" customWidth="1"/>
    <col min="8435" max="8435" width="5.28515625" style="2" customWidth="1"/>
    <col min="8436" max="8436" width="10.85546875" style="2" customWidth="1"/>
    <col min="8437" max="8437" width="14.42578125" style="2" customWidth="1"/>
    <col min="8438" max="8438" width="23.5703125" style="2" customWidth="1"/>
    <col min="8439" max="8439" width="29.28515625" style="2" customWidth="1"/>
    <col min="8440" max="8440" width="5.28515625" style="2" customWidth="1"/>
    <col min="8441" max="8441" width="10.85546875" style="2" customWidth="1"/>
    <col min="8442" max="8442" width="14.42578125" style="2" customWidth="1"/>
    <col min="8443" max="8443" width="23.5703125" style="2" customWidth="1"/>
    <col min="8444" max="8444" width="29.28515625" style="2" customWidth="1"/>
    <col min="8445" max="8445" width="5.28515625" style="2" customWidth="1"/>
    <col min="8446" max="8446" width="10.85546875" style="2" customWidth="1"/>
    <col min="8447" max="8447" width="14.42578125" style="2" customWidth="1"/>
    <col min="8448" max="8448" width="23.5703125" style="2" customWidth="1"/>
    <col min="8449" max="8449" width="29.28515625" style="2" customWidth="1"/>
    <col min="8450" max="8686" width="9.140625" style="2"/>
    <col min="8687" max="8687" width="10.85546875" style="2" customWidth="1"/>
    <col min="8688" max="8688" width="14.42578125" style="2" customWidth="1"/>
    <col min="8689" max="8689" width="23.5703125" style="2" customWidth="1"/>
    <col min="8690" max="8690" width="29.28515625" style="2" customWidth="1"/>
    <col min="8691" max="8691" width="5.28515625" style="2" customWidth="1"/>
    <col min="8692" max="8692" width="10.85546875" style="2" customWidth="1"/>
    <col min="8693" max="8693" width="14.42578125" style="2" customWidth="1"/>
    <col min="8694" max="8694" width="23.5703125" style="2" customWidth="1"/>
    <col min="8695" max="8695" width="29.28515625" style="2" customWidth="1"/>
    <col min="8696" max="8696" width="5.28515625" style="2" customWidth="1"/>
    <col min="8697" max="8697" width="10.85546875" style="2" customWidth="1"/>
    <col min="8698" max="8698" width="14.42578125" style="2" customWidth="1"/>
    <col min="8699" max="8699" width="23.5703125" style="2" customWidth="1"/>
    <col min="8700" max="8700" width="29.28515625" style="2" customWidth="1"/>
    <col min="8701" max="8701" width="5.28515625" style="2" customWidth="1"/>
    <col min="8702" max="8702" width="10.85546875" style="2" customWidth="1"/>
    <col min="8703" max="8703" width="14.42578125" style="2" customWidth="1"/>
    <col min="8704" max="8704" width="23.5703125" style="2" customWidth="1"/>
    <col min="8705" max="8705" width="29.28515625" style="2" customWidth="1"/>
    <col min="8706" max="8942" width="9.140625" style="2"/>
    <col min="8943" max="8943" width="10.85546875" style="2" customWidth="1"/>
    <col min="8944" max="8944" width="14.42578125" style="2" customWidth="1"/>
    <col min="8945" max="8945" width="23.5703125" style="2" customWidth="1"/>
    <col min="8946" max="8946" width="29.28515625" style="2" customWidth="1"/>
    <col min="8947" max="8947" width="5.28515625" style="2" customWidth="1"/>
    <col min="8948" max="8948" width="10.85546875" style="2" customWidth="1"/>
    <col min="8949" max="8949" width="14.42578125" style="2" customWidth="1"/>
    <col min="8950" max="8950" width="23.5703125" style="2" customWidth="1"/>
    <col min="8951" max="8951" width="29.28515625" style="2" customWidth="1"/>
    <col min="8952" max="8952" width="5.28515625" style="2" customWidth="1"/>
    <col min="8953" max="8953" width="10.85546875" style="2" customWidth="1"/>
    <col min="8954" max="8954" width="14.42578125" style="2" customWidth="1"/>
    <col min="8955" max="8955" width="23.5703125" style="2" customWidth="1"/>
    <col min="8956" max="8956" width="29.28515625" style="2" customWidth="1"/>
    <col min="8957" max="8957" width="5.28515625" style="2" customWidth="1"/>
    <col min="8958" max="8958" width="10.85546875" style="2" customWidth="1"/>
    <col min="8959" max="8959" width="14.42578125" style="2" customWidth="1"/>
    <col min="8960" max="8960" width="23.5703125" style="2" customWidth="1"/>
    <col min="8961" max="8961" width="29.28515625" style="2" customWidth="1"/>
    <col min="8962" max="9198" width="9.140625" style="2"/>
    <col min="9199" max="9199" width="10.85546875" style="2" customWidth="1"/>
    <col min="9200" max="9200" width="14.42578125" style="2" customWidth="1"/>
    <col min="9201" max="9201" width="23.5703125" style="2" customWidth="1"/>
    <col min="9202" max="9202" width="29.28515625" style="2" customWidth="1"/>
    <col min="9203" max="9203" width="5.28515625" style="2" customWidth="1"/>
    <col min="9204" max="9204" width="10.85546875" style="2" customWidth="1"/>
    <col min="9205" max="9205" width="14.42578125" style="2" customWidth="1"/>
    <col min="9206" max="9206" width="23.5703125" style="2" customWidth="1"/>
    <col min="9207" max="9207" width="29.28515625" style="2" customWidth="1"/>
    <col min="9208" max="9208" width="5.28515625" style="2" customWidth="1"/>
    <col min="9209" max="9209" width="10.85546875" style="2" customWidth="1"/>
    <col min="9210" max="9210" width="14.42578125" style="2" customWidth="1"/>
    <col min="9211" max="9211" width="23.5703125" style="2" customWidth="1"/>
    <col min="9212" max="9212" width="29.28515625" style="2" customWidth="1"/>
    <col min="9213" max="9213" width="5.28515625" style="2" customWidth="1"/>
    <col min="9214" max="9214" width="10.85546875" style="2" customWidth="1"/>
    <col min="9215" max="9215" width="14.42578125" style="2" customWidth="1"/>
    <col min="9216" max="9216" width="23.5703125" style="2" customWidth="1"/>
    <col min="9217" max="9217" width="29.28515625" style="2" customWidth="1"/>
    <col min="9218" max="9454" width="9.140625" style="2"/>
    <col min="9455" max="9455" width="10.85546875" style="2" customWidth="1"/>
    <col min="9456" max="9456" width="14.42578125" style="2" customWidth="1"/>
    <col min="9457" max="9457" width="23.5703125" style="2" customWidth="1"/>
    <col min="9458" max="9458" width="29.28515625" style="2" customWidth="1"/>
    <col min="9459" max="9459" width="5.28515625" style="2" customWidth="1"/>
    <col min="9460" max="9460" width="10.85546875" style="2" customWidth="1"/>
    <col min="9461" max="9461" width="14.42578125" style="2" customWidth="1"/>
    <col min="9462" max="9462" width="23.5703125" style="2" customWidth="1"/>
    <col min="9463" max="9463" width="29.28515625" style="2" customWidth="1"/>
    <col min="9464" max="9464" width="5.28515625" style="2" customWidth="1"/>
    <col min="9465" max="9465" width="10.85546875" style="2" customWidth="1"/>
    <col min="9466" max="9466" width="14.42578125" style="2" customWidth="1"/>
    <col min="9467" max="9467" width="23.5703125" style="2" customWidth="1"/>
    <col min="9468" max="9468" width="29.28515625" style="2" customWidth="1"/>
    <col min="9469" max="9469" width="5.28515625" style="2" customWidth="1"/>
    <col min="9470" max="9470" width="10.85546875" style="2" customWidth="1"/>
    <col min="9471" max="9471" width="14.42578125" style="2" customWidth="1"/>
    <col min="9472" max="9472" width="23.5703125" style="2" customWidth="1"/>
    <col min="9473" max="9473" width="29.28515625" style="2" customWidth="1"/>
    <col min="9474" max="9710" width="9.140625" style="2"/>
    <col min="9711" max="9711" width="10.85546875" style="2" customWidth="1"/>
    <col min="9712" max="9712" width="14.42578125" style="2" customWidth="1"/>
    <col min="9713" max="9713" width="23.5703125" style="2" customWidth="1"/>
    <col min="9714" max="9714" width="29.28515625" style="2" customWidth="1"/>
    <col min="9715" max="9715" width="5.28515625" style="2" customWidth="1"/>
    <col min="9716" max="9716" width="10.85546875" style="2" customWidth="1"/>
    <col min="9717" max="9717" width="14.42578125" style="2" customWidth="1"/>
    <col min="9718" max="9718" width="23.5703125" style="2" customWidth="1"/>
    <col min="9719" max="9719" width="29.28515625" style="2" customWidth="1"/>
    <col min="9720" max="9720" width="5.28515625" style="2" customWidth="1"/>
    <col min="9721" max="9721" width="10.85546875" style="2" customWidth="1"/>
    <col min="9722" max="9722" width="14.42578125" style="2" customWidth="1"/>
    <col min="9723" max="9723" width="23.5703125" style="2" customWidth="1"/>
    <col min="9724" max="9724" width="29.28515625" style="2" customWidth="1"/>
    <col min="9725" max="9725" width="5.28515625" style="2" customWidth="1"/>
    <col min="9726" max="9726" width="10.85546875" style="2" customWidth="1"/>
    <col min="9727" max="9727" width="14.42578125" style="2" customWidth="1"/>
    <col min="9728" max="9728" width="23.5703125" style="2" customWidth="1"/>
    <col min="9729" max="9729" width="29.28515625" style="2" customWidth="1"/>
    <col min="9730" max="9966" width="9.140625" style="2"/>
    <col min="9967" max="9967" width="10.85546875" style="2" customWidth="1"/>
    <col min="9968" max="9968" width="14.42578125" style="2" customWidth="1"/>
    <col min="9969" max="9969" width="23.5703125" style="2" customWidth="1"/>
    <col min="9970" max="9970" width="29.28515625" style="2" customWidth="1"/>
    <col min="9971" max="9971" width="5.28515625" style="2" customWidth="1"/>
    <col min="9972" max="9972" width="10.85546875" style="2" customWidth="1"/>
    <col min="9973" max="9973" width="14.42578125" style="2" customWidth="1"/>
    <col min="9974" max="9974" width="23.5703125" style="2" customWidth="1"/>
    <col min="9975" max="9975" width="29.28515625" style="2" customWidth="1"/>
    <col min="9976" max="9976" width="5.28515625" style="2" customWidth="1"/>
    <col min="9977" max="9977" width="10.85546875" style="2" customWidth="1"/>
    <col min="9978" max="9978" width="14.42578125" style="2" customWidth="1"/>
    <col min="9979" max="9979" width="23.5703125" style="2" customWidth="1"/>
    <col min="9980" max="9980" width="29.28515625" style="2" customWidth="1"/>
    <col min="9981" max="9981" width="5.28515625" style="2" customWidth="1"/>
    <col min="9982" max="9982" width="10.85546875" style="2" customWidth="1"/>
    <col min="9983" max="9983" width="14.42578125" style="2" customWidth="1"/>
    <col min="9984" max="9984" width="23.5703125" style="2" customWidth="1"/>
    <col min="9985" max="9985" width="29.28515625" style="2" customWidth="1"/>
    <col min="9986" max="10222" width="9.140625" style="2"/>
    <col min="10223" max="10223" width="10.85546875" style="2" customWidth="1"/>
    <col min="10224" max="10224" width="14.42578125" style="2" customWidth="1"/>
    <col min="10225" max="10225" width="23.5703125" style="2" customWidth="1"/>
    <col min="10226" max="10226" width="29.28515625" style="2" customWidth="1"/>
    <col min="10227" max="10227" width="5.28515625" style="2" customWidth="1"/>
    <col min="10228" max="10228" width="10.85546875" style="2" customWidth="1"/>
    <col min="10229" max="10229" width="14.42578125" style="2" customWidth="1"/>
    <col min="10230" max="10230" width="23.5703125" style="2" customWidth="1"/>
    <col min="10231" max="10231" width="29.28515625" style="2" customWidth="1"/>
    <col min="10232" max="10232" width="5.28515625" style="2" customWidth="1"/>
    <col min="10233" max="10233" width="10.85546875" style="2" customWidth="1"/>
    <col min="10234" max="10234" width="14.42578125" style="2" customWidth="1"/>
    <col min="10235" max="10235" width="23.5703125" style="2" customWidth="1"/>
    <col min="10236" max="10236" width="29.28515625" style="2" customWidth="1"/>
    <col min="10237" max="10237" width="5.28515625" style="2" customWidth="1"/>
    <col min="10238" max="10238" width="10.85546875" style="2" customWidth="1"/>
    <col min="10239" max="10239" width="14.42578125" style="2" customWidth="1"/>
    <col min="10240" max="10240" width="23.5703125" style="2" customWidth="1"/>
    <col min="10241" max="10241" width="29.28515625" style="2" customWidth="1"/>
    <col min="10242" max="10478" width="9.140625" style="2"/>
    <col min="10479" max="10479" width="10.85546875" style="2" customWidth="1"/>
    <col min="10480" max="10480" width="14.42578125" style="2" customWidth="1"/>
    <col min="10481" max="10481" width="23.5703125" style="2" customWidth="1"/>
    <col min="10482" max="10482" width="29.28515625" style="2" customWidth="1"/>
    <col min="10483" max="10483" width="5.28515625" style="2" customWidth="1"/>
    <col min="10484" max="10484" width="10.85546875" style="2" customWidth="1"/>
    <col min="10485" max="10485" width="14.42578125" style="2" customWidth="1"/>
    <col min="10486" max="10486" width="23.5703125" style="2" customWidth="1"/>
    <col min="10487" max="10487" width="29.28515625" style="2" customWidth="1"/>
    <col min="10488" max="10488" width="5.28515625" style="2" customWidth="1"/>
    <col min="10489" max="10489" width="10.85546875" style="2" customWidth="1"/>
    <col min="10490" max="10490" width="14.42578125" style="2" customWidth="1"/>
    <col min="10491" max="10491" width="23.5703125" style="2" customWidth="1"/>
    <col min="10492" max="10492" width="29.28515625" style="2" customWidth="1"/>
    <col min="10493" max="10493" width="5.28515625" style="2" customWidth="1"/>
    <col min="10494" max="10494" width="10.85546875" style="2" customWidth="1"/>
    <col min="10495" max="10495" width="14.42578125" style="2" customWidth="1"/>
    <col min="10496" max="10496" width="23.5703125" style="2" customWidth="1"/>
    <col min="10497" max="10497" width="29.28515625" style="2" customWidth="1"/>
    <col min="10498" max="10734" width="9.140625" style="2"/>
    <col min="10735" max="10735" width="10.85546875" style="2" customWidth="1"/>
    <col min="10736" max="10736" width="14.42578125" style="2" customWidth="1"/>
    <col min="10737" max="10737" width="23.5703125" style="2" customWidth="1"/>
    <col min="10738" max="10738" width="29.28515625" style="2" customWidth="1"/>
    <col min="10739" max="10739" width="5.28515625" style="2" customWidth="1"/>
    <col min="10740" max="10740" width="10.85546875" style="2" customWidth="1"/>
    <col min="10741" max="10741" width="14.42578125" style="2" customWidth="1"/>
    <col min="10742" max="10742" width="23.5703125" style="2" customWidth="1"/>
    <col min="10743" max="10743" width="29.28515625" style="2" customWidth="1"/>
    <col min="10744" max="10744" width="5.28515625" style="2" customWidth="1"/>
    <col min="10745" max="10745" width="10.85546875" style="2" customWidth="1"/>
    <col min="10746" max="10746" width="14.42578125" style="2" customWidth="1"/>
    <col min="10747" max="10747" width="23.5703125" style="2" customWidth="1"/>
    <col min="10748" max="10748" width="29.28515625" style="2" customWidth="1"/>
    <col min="10749" max="10749" width="5.28515625" style="2" customWidth="1"/>
    <col min="10750" max="10750" width="10.85546875" style="2" customWidth="1"/>
    <col min="10751" max="10751" width="14.42578125" style="2" customWidth="1"/>
    <col min="10752" max="10752" width="23.5703125" style="2" customWidth="1"/>
    <col min="10753" max="10753" width="29.28515625" style="2" customWidth="1"/>
    <col min="10754" max="10990" width="9.140625" style="2"/>
    <col min="10991" max="10991" width="10.85546875" style="2" customWidth="1"/>
    <col min="10992" max="10992" width="14.42578125" style="2" customWidth="1"/>
    <col min="10993" max="10993" width="23.5703125" style="2" customWidth="1"/>
    <col min="10994" max="10994" width="29.28515625" style="2" customWidth="1"/>
    <col min="10995" max="10995" width="5.28515625" style="2" customWidth="1"/>
    <col min="10996" max="10996" width="10.85546875" style="2" customWidth="1"/>
    <col min="10997" max="10997" width="14.42578125" style="2" customWidth="1"/>
    <col min="10998" max="10998" width="23.5703125" style="2" customWidth="1"/>
    <col min="10999" max="10999" width="29.28515625" style="2" customWidth="1"/>
    <col min="11000" max="11000" width="5.28515625" style="2" customWidth="1"/>
    <col min="11001" max="11001" width="10.85546875" style="2" customWidth="1"/>
    <col min="11002" max="11002" width="14.42578125" style="2" customWidth="1"/>
    <col min="11003" max="11003" width="23.5703125" style="2" customWidth="1"/>
    <col min="11004" max="11004" width="29.28515625" style="2" customWidth="1"/>
    <col min="11005" max="11005" width="5.28515625" style="2" customWidth="1"/>
    <col min="11006" max="11006" width="10.85546875" style="2" customWidth="1"/>
    <col min="11007" max="11007" width="14.42578125" style="2" customWidth="1"/>
    <col min="11008" max="11008" width="23.5703125" style="2" customWidth="1"/>
    <col min="11009" max="11009" width="29.28515625" style="2" customWidth="1"/>
    <col min="11010" max="11246" width="9.140625" style="2"/>
    <col min="11247" max="11247" width="10.85546875" style="2" customWidth="1"/>
    <col min="11248" max="11248" width="14.42578125" style="2" customWidth="1"/>
    <col min="11249" max="11249" width="23.5703125" style="2" customWidth="1"/>
    <col min="11250" max="11250" width="29.28515625" style="2" customWidth="1"/>
    <col min="11251" max="11251" width="5.28515625" style="2" customWidth="1"/>
    <col min="11252" max="11252" width="10.85546875" style="2" customWidth="1"/>
    <col min="11253" max="11253" width="14.42578125" style="2" customWidth="1"/>
    <col min="11254" max="11254" width="23.5703125" style="2" customWidth="1"/>
    <col min="11255" max="11255" width="29.28515625" style="2" customWidth="1"/>
    <col min="11256" max="11256" width="5.28515625" style="2" customWidth="1"/>
    <col min="11257" max="11257" width="10.85546875" style="2" customWidth="1"/>
    <col min="11258" max="11258" width="14.42578125" style="2" customWidth="1"/>
    <col min="11259" max="11259" width="23.5703125" style="2" customWidth="1"/>
    <col min="11260" max="11260" width="29.28515625" style="2" customWidth="1"/>
    <col min="11261" max="11261" width="5.28515625" style="2" customWidth="1"/>
    <col min="11262" max="11262" width="10.85546875" style="2" customWidth="1"/>
    <col min="11263" max="11263" width="14.42578125" style="2" customWidth="1"/>
    <col min="11264" max="11264" width="23.5703125" style="2" customWidth="1"/>
    <col min="11265" max="11265" width="29.28515625" style="2" customWidth="1"/>
    <col min="11266" max="11502" width="9.140625" style="2"/>
    <col min="11503" max="11503" width="10.85546875" style="2" customWidth="1"/>
    <col min="11504" max="11504" width="14.42578125" style="2" customWidth="1"/>
    <col min="11505" max="11505" width="23.5703125" style="2" customWidth="1"/>
    <col min="11506" max="11506" width="29.28515625" style="2" customWidth="1"/>
    <col min="11507" max="11507" width="5.28515625" style="2" customWidth="1"/>
    <col min="11508" max="11508" width="10.85546875" style="2" customWidth="1"/>
    <col min="11509" max="11509" width="14.42578125" style="2" customWidth="1"/>
    <col min="11510" max="11510" width="23.5703125" style="2" customWidth="1"/>
    <col min="11511" max="11511" width="29.28515625" style="2" customWidth="1"/>
    <col min="11512" max="11512" width="5.28515625" style="2" customWidth="1"/>
    <col min="11513" max="11513" width="10.85546875" style="2" customWidth="1"/>
    <col min="11514" max="11514" width="14.42578125" style="2" customWidth="1"/>
    <col min="11515" max="11515" width="23.5703125" style="2" customWidth="1"/>
    <col min="11516" max="11516" width="29.28515625" style="2" customWidth="1"/>
    <col min="11517" max="11517" width="5.28515625" style="2" customWidth="1"/>
    <col min="11518" max="11518" width="10.85546875" style="2" customWidth="1"/>
    <col min="11519" max="11519" width="14.42578125" style="2" customWidth="1"/>
    <col min="11520" max="11520" width="23.5703125" style="2" customWidth="1"/>
    <col min="11521" max="11521" width="29.28515625" style="2" customWidth="1"/>
    <col min="11522" max="11758" width="9.140625" style="2"/>
    <col min="11759" max="11759" width="10.85546875" style="2" customWidth="1"/>
    <col min="11760" max="11760" width="14.42578125" style="2" customWidth="1"/>
    <col min="11761" max="11761" width="23.5703125" style="2" customWidth="1"/>
    <col min="11762" max="11762" width="29.28515625" style="2" customWidth="1"/>
    <col min="11763" max="11763" width="5.28515625" style="2" customWidth="1"/>
    <col min="11764" max="11764" width="10.85546875" style="2" customWidth="1"/>
    <col min="11765" max="11765" width="14.42578125" style="2" customWidth="1"/>
    <col min="11766" max="11766" width="23.5703125" style="2" customWidth="1"/>
    <col min="11767" max="11767" width="29.28515625" style="2" customWidth="1"/>
    <col min="11768" max="11768" width="5.28515625" style="2" customWidth="1"/>
    <col min="11769" max="11769" width="10.85546875" style="2" customWidth="1"/>
    <col min="11770" max="11770" width="14.42578125" style="2" customWidth="1"/>
    <col min="11771" max="11771" width="23.5703125" style="2" customWidth="1"/>
    <col min="11772" max="11772" width="29.28515625" style="2" customWidth="1"/>
    <col min="11773" max="11773" width="5.28515625" style="2" customWidth="1"/>
    <col min="11774" max="11774" width="10.85546875" style="2" customWidth="1"/>
    <col min="11775" max="11775" width="14.42578125" style="2" customWidth="1"/>
    <col min="11776" max="11776" width="23.5703125" style="2" customWidth="1"/>
    <col min="11777" max="11777" width="29.28515625" style="2" customWidth="1"/>
    <col min="11778" max="12014" width="9.140625" style="2"/>
    <col min="12015" max="12015" width="10.85546875" style="2" customWidth="1"/>
    <col min="12016" max="12016" width="14.42578125" style="2" customWidth="1"/>
    <col min="12017" max="12017" width="23.5703125" style="2" customWidth="1"/>
    <col min="12018" max="12018" width="29.28515625" style="2" customWidth="1"/>
    <col min="12019" max="12019" width="5.28515625" style="2" customWidth="1"/>
    <col min="12020" max="12020" width="10.85546875" style="2" customWidth="1"/>
    <col min="12021" max="12021" width="14.42578125" style="2" customWidth="1"/>
    <col min="12022" max="12022" width="23.5703125" style="2" customWidth="1"/>
    <col min="12023" max="12023" width="29.28515625" style="2" customWidth="1"/>
    <col min="12024" max="12024" width="5.28515625" style="2" customWidth="1"/>
    <col min="12025" max="12025" width="10.85546875" style="2" customWidth="1"/>
    <col min="12026" max="12026" width="14.42578125" style="2" customWidth="1"/>
    <col min="12027" max="12027" width="23.5703125" style="2" customWidth="1"/>
    <col min="12028" max="12028" width="29.28515625" style="2" customWidth="1"/>
    <col min="12029" max="12029" width="5.28515625" style="2" customWidth="1"/>
    <col min="12030" max="12030" width="10.85546875" style="2" customWidth="1"/>
    <col min="12031" max="12031" width="14.42578125" style="2" customWidth="1"/>
    <col min="12032" max="12032" width="23.5703125" style="2" customWidth="1"/>
    <col min="12033" max="12033" width="29.28515625" style="2" customWidth="1"/>
    <col min="12034" max="12270" width="9.140625" style="2"/>
    <col min="12271" max="12271" width="10.85546875" style="2" customWidth="1"/>
    <col min="12272" max="12272" width="14.42578125" style="2" customWidth="1"/>
    <col min="12273" max="12273" width="23.5703125" style="2" customWidth="1"/>
    <col min="12274" max="12274" width="29.28515625" style="2" customWidth="1"/>
    <col min="12275" max="12275" width="5.28515625" style="2" customWidth="1"/>
    <col min="12276" max="12276" width="10.85546875" style="2" customWidth="1"/>
    <col min="12277" max="12277" width="14.42578125" style="2" customWidth="1"/>
    <col min="12278" max="12278" width="23.5703125" style="2" customWidth="1"/>
    <col min="12279" max="12279" width="29.28515625" style="2" customWidth="1"/>
    <col min="12280" max="12280" width="5.28515625" style="2" customWidth="1"/>
    <col min="12281" max="12281" width="10.85546875" style="2" customWidth="1"/>
    <col min="12282" max="12282" width="14.42578125" style="2" customWidth="1"/>
    <col min="12283" max="12283" width="23.5703125" style="2" customWidth="1"/>
    <col min="12284" max="12284" width="29.28515625" style="2" customWidth="1"/>
    <col min="12285" max="12285" width="5.28515625" style="2" customWidth="1"/>
    <col min="12286" max="12286" width="10.85546875" style="2" customWidth="1"/>
    <col min="12287" max="12287" width="14.42578125" style="2" customWidth="1"/>
    <col min="12288" max="12288" width="23.5703125" style="2" customWidth="1"/>
    <col min="12289" max="12289" width="29.28515625" style="2" customWidth="1"/>
    <col min="12290" max="12526" width="9.140625" style="2"/>
    <col min="12527" max="12527" width="10.85546875" style="2" customWidth="1"/>
    <col min="12528" max="12528" width="14.42578125" style="2" customWidth="1"/>
    <col min="12529" max="12529" width="23.5703125" style="2" customWidth="1"/>
    <col min="12530" max="12530" width="29.28515625" style="2" customWidth="1"/>
    <col min="12531" max="12531" width="5.28515625" style="2" customWidth="1"/>
    <col min="12532" max="12532" width="10.85546875" style="2" customWidth="1"/>
    <col min="12533" max="12533" width="14.42578125" style="2" customWidth="1"/>
    <col min="12534" max="12534" width="23.5703125" style="2" customWidth="1"/>
    <col min="12535" max="12535" width="29.28515625" style="2" customWidth="1"/>
    <col min="12536" max="12536" width="5.28515625" style="2" customWidth="1"/>
    <col min="12537" max="12537" width="10.85546875" style="2" customWidth="1"/>
    <col min="12538" max="12538" width="14.42578125" style="2" customWidth="1"/>
    <col min="12539" max="12539" width="23.5703125" style="2" customWidth="1"/>
    <col min="12540" max="12540" width="29.28515625" style="2" customWidth="1"/>
    <col min="12541" max="12541" width="5.28515625" style="2" customWidth="1"/>
    <col min="12542" max="12542" width="10.85546875" style="2" customWidth="1"/>
    <col min="12543" max="12543" width="14.42578125" style="2" customWidth="1"/>
    <col min="12544" max="12544" width="23.5703125" style="2" customWidth="1"/>
    <col min="12545" max="12545" width="29.28515625" style="2" customWidth="1"/>
    <col min="12546" max="12782" width="9.140625" style="2"/>
    <col min="12783" max="12783" width="10.85546875" style="2" customWidth="1"/>
    <col min="12784" max="12784" width="14.42578125" style="2" customWidth="1"/>
    <col min="12785" max="12785" width="23.5703125" style="2" customWidth="1"/>
    <col min="12786" max="12786" width="29.28515625" style="2" customWidth="1"/>
    <col min="12787" max="12787" width="5.28515625" style="2" customWidth="1"/>
    <col min="12788" max="12788" width="10.85546875" style="2" customWidth="1"/>
    <col min="12789" max="12789" width="14.42578125" style="2" customWidth="1"/>
    <col min="12790" max="12790" width="23.5703125" style="2" customWidth="1"/>
    <col min="12791" max="12791" width="29.28515625" style="2" customWidth="1"/>
    <col min="12792" max="12792" width="5.28515625" style="2" customWidth="1"/>
    <col min="12793" max="12793" width="10.85546875" style="2" customWidth="1"/>
    <col min="12794" max="12794" width="14.42578125" style="2" customWidth="1"/>
    <col min="12795" max="12795" width="23.5703125" style="2" customWidth="1"/>
    <col min="12796" max="12796" width="29.28515625" style="2" customWidth="1"/>
    <col min="12797" max="12797" width="5.28515625" style="2" customWidth="1"/>
    <col min="12798" max="12798" width="10.85546875" style="2" customWidth="1"/>
    <col min="12799" max="12799" width="14.42578125" style="2" customWidth="1"/>
    <col min="12800" max="12800" width="23.5703125" style="2" customWidth="1"/>
    <col min="12801" max="12801" width="29.28515625" style="2" customWidth="1"/>
    <col min="12802" max="13038" width="9.140625" style="2"/>
    <col min="13039" max="13039" width="10.85546875" style="2" customWidth="1"/>
    <col min="13040" max="13040" width="14.42578125" style="2" customWidth="1"/>
    <col min="13041" max="13041" width="23.5703125" style="2" customWidth="1"/>
    <col min="13042" max="13042" width="29.28515625" style="2" customWidth="1"/>
    <col min="13043" max="13043" width="5.28515625" style="2" customWidth="1"/>
    <col min="13044" max="13044" width="10.85546875" style="2" customWidth="1"/>
    <col min="13045" max="13045" width="14.42578125" style="2" customWidth="1"/>
    <col min="13046" max="13046" width="23.5703125" style="2" customWidth="1"/>
    <col min="13047" max="13047" width="29.28515625" style="2" customWidth="1"/>
    <col min="13048" max="13048" width="5.28515625" style="2" customWidth="1"/>
    <col min="13049" max="13049" width="10.85546875" style="2" customWidth="1"/>
    <col min="13050" max="13050" width="14.42578125" style="2" customWidth="1"/>
    <col min="13051" max="13051" width="23.5703125" style="2" customWidth="1"/>
    <col min="13052" max="13052" width="29.28515625" style="2" customWidth="1"/>
    <col min="13053" max="13053" width="5.28515625" style="2" customWidth="1"/>
    <col min="13054" max="13054" width="10.85546875" style="2" customWidth="1"/>
    <col min="13055" max="13055" width="14.42578125" style="2" customWidth="1"/>
    <col min="13056" max="13056" width="23.5703125" style="2" customWidth="1"/>
    <col min="13057" max="13057" width="29.28515625" style="2" customWidth="1"/>
    <col min="13058" max="13294" width="9.140625" style="2"/>
    <col min="13295" max="13295" width="10.85546875" style="2" customWidth="1"/>
    <col min="13296" max="13296" width="14.42578125" style="2" customWidth="1"/>
    <col min="13297" max="13297" width="23.5703125" style="2" customWidth="1"/>
    <col min="13298" max="13298" width="29.28515625" style="2" customWidth="1"/>
    <col min="13299" max="13299" width="5.28515625" style="2" customWidth="1"/>
    <col min="13300" max="13300" width="10.85546875" style="2" customWidth="1"/>
    <col min="13301" max="13301" width="14.42578125" style="2" customWidth="1"/>
    <col min="13302" max="13302" width="23.5703125" style="2" customWidth="1"/>
    <col min="13303" max="13303" width="29.28515625" style="2" customWidth="1"/>
    <col min="13304" max="13304" width="5.28515625" style="2" customWidth="1"/>
    <col min="13305" max="13305" width="10.85546875" style="2" customWidth="1"/>
    <col min="13306" max="13306" width="14.42578125" style="2" customWidth="1"/>
    <col min="13307" max="13307" width="23.5703125" style="2" customWidth="1"/>
    <col min="13308" max="13308" width="29.28515625" style="2" customWidth="1"/>
    <col min="13309" max="13309" width="5.28515625" style="2" customWidth="1"/>
    <col min="13310" max="13310" width="10.85546875" style="2" customWidth="1"/>
    <col min="13311" max="13311" width="14.42578125" style="2" customWidth="1"/>
    <col min="13312" max="13312" width="23.5703125" style="2" customWidth="1"/>
    <col min="13313" max="13313" width="29.28515625" style="2" customWidth="1"/>
    <col min="13314" max="13550" width="9.140625" style="2"/>
    <col min="13551" max="13551" width="10.85546875" style="2" customWidth="1"/>
    <col min="13552" max="13552" width="14.42578125" style="2" customWidth="1"/>
    <col min="13553" max="13553" width="23.5703125" style="2" customWidth="1"/>
    <col min="13554" max="13554" width="29.28515625" style="2" customWidth="1"/>
    <col min="13555" max="13555" width="5.28515625" style="2" customWidth="1"/>
    <col min="13556" max="13556" width="10.85546875" style="2" customWidth="1"/>
    <col min="13557" max="13557" width="14.42578125" style="2" customWidth="1"/>
    <col min="13558" max="13558" width="23.5703125" style="2" customWidth="1"/>
    <col min="13559" max="13559" width="29.28515625" style="2" customWidth="1"/>
    <col min="13560" max="13560" width="5.28515625" style="2" customWidth="1"/>
    <col min="13561" max="13561" width="10.85546875" style="2" customWidth="1"/>
    <col min="13562" max="13562" width="14.42578125" style="2" customWidth="1"/>
    <col min="13563" max="13563" width="23.5703125" style="2" customWidth="1"/>
    <col min="13564" max="13564" width="29.28515625" style="2" customWidth="1"/>
    <col min="13565" max="13565" width="5.28515625" style="2" customWidth="1"/>
    <col min="13566" max="13566" width="10.85546875" style="2" customWidth="1"/>
    <col min="13567" max="13567" width="14.42578125" style="2" customWidth="1"/>
    <col min="13568" max="13568" width="23.5703125" style="2" customWidth="1"/>
    <col min="13569" max="13569" width="29.28515625" style="2" customWidth="1"/>
    <col min="13570" max="13806" width="9.140625" style="2"/>
    <col min="13807" max="13807" width="10.85546875" style="2" customWidth="1"/>
    <col min="13808" max="13808" width="14.42578125" style="2" customWidth="1"/>
    <col min="13809" max="13809" width="23.5703125" style="2" customWidth="1"/>
    <col min="13810" max="13810" width="29.28515625" style="2" customWidth="1"/>
    <col min="13811" max="13811" width="5.28515625" style="2" customWidth="1"/>
    <col min="13812" max="13812" width="10.85546875" style="2" customWidth="1"/>
    <col min="13813" max="13813" width="14.42578125" style="2" customWidth="1"/>
    <col min="13814" max="13814" width="23.5703125" style="2" customWidth="1"/>
    <col min="13815" max="13815" width="29.28515625" style="2" customWidth="1"/>
    <col min="13816" max="13816" width="5.28515625" style="2" customWidth="1"/>
    <col min="13817" max="13817" width="10.85546875" style="2" customWidth="1"/>
    <col min="13818" max="13818" width="14.42578125" style="2" customWidth="1"/>
    <col min="13819" max="13819" width="23.5703125" style="2" customWidth="1"/>
    <col min="13820" max="13820" width="29.28515625" style="2" customWidth="1"/>
    <col min="13821" max="13821" width="5.28515625" style="2" customWidth="1"/>
    <col min="13822" max="13822" width="10.85546875" style="2" customWidth="1"/>
    <col min="13823" max="13823" width="14.42578125" style="2" customWidth="1"/>
    <col min="13824" max="13824" width="23.5703125" style="2" customWidth="1"/>
    <col min="13825" max="13825" width="29.28515625" style="2" customWidth="1"/>
    <col min="13826" max="14062" width="9.140625" style="2"/>
    <col min="14063" max="14063" width="10.85546875" style="2" customWidth="1"/>
    <col min="14064" max="14064" width="14.42578125" style="2" customWidth="1"/>
    <col min="14065" max="14065" width="23.5703125" style="2" customWidth="1"/>
    <col min="14066" max="14066" width="29.28515625" style="2" customWidth="1"/>
    <col min="14067" max="14067" width="5.28515625" style="2" customWidth="1"/>
    <col min="14068" max="14068" width="10.85546875" style="2" customWidth="1"/>
    <col min="14069" max="14069" width="14.42578125" style="2" customWidth="1"/>
    <col min="14070" max="14070" width="23.5703125" style="2" customWidth="1"/>
    <col min="14071" max="14071" width="29.28515625" style="2" customWidth="1"/>
    <col min="14072" max="14072" width="5.28515625" style="2" customWidth="1"/>
    <col min="14073" max="14073" width="10.85546875" style="2" customWidth="1"/>
    <col min="14074" max="14074" width="14.42578125" style="2" customWidth="1"/>
    <col min="14075" max="14075" width="23.5703125" style="2" customWidth="1"/>
    <col min="14076" max="14076" width="29.28515625" style="2" customWidth="1"/>
    <col min="14077" max="14077" width="5.28515625" style="2" customWidth="1"/>
    <col min="14078" max="14078" width="10.85546875" style="2" customWidth="1"/>
    <col min="14079" max="14079" width="14.42578125" style="2" customWidth="1"/>
    <col min="14080" max="14080" width="23.5703125" style="2" customWidth="1"/>
    <col min="14081" max="14081" width="29.28515625" style="2" customWidth="1"/>
    <col min="14082" max="14318" width="9.140625" style="2"/>
    <col min="14319" max="14319" width="10.85546875" style="2" customWidth="1"/>
    <col min="14320" max="14320" width="14.42578125" style="2" customWidth="1"/>
    <col min="14321" max="14321" width="23.5703125" style="2" customWidth="1"/>
    <col min="14322" max="14322" width="29.28515625" style="2" customWidth="1"/>
    <col min="14323" max="14323" width="5.28515625" style="2" customWidth="1"/>
    <col min="14324" max="14324" width="10.85546875" style="2" customWidth="1"/>
    <col min="14325" max="14325" width="14.42578125" style="2" customWidth="1"/>
    <col min="14326" max="14326" width="23.5703125" style="2" customWidth="1"/>
    <col min="14327" max="14327" width="29.28515625" style="2" customWidth="1"/>
    <col min="14328" max="14328" width="5.28515625" style="2" customWidth="1"/>
    <col min="14329" max="14329" width="10.85546875" style="2" customWidth="1"/>
    <col min="14330" max="14330" width="14.42578125" style="2" customWidth="1"/>
    <col min="14331" max="14331" width="23.5703125" style="2" customWidth="1"/>
    <col min="14332" max="14332" width="29.28515625" style="2" customWidth="1"/>
    <col min="14333" max="14333" width="5.28515625" style="2" customWidth="1"/>
    <col min="14334" max="14334" width="10.85546875" style="2" customWidth="1"/>
    <col min="14335" max="14335" width="14.42578125" style="2" customWidth="1"/>
    <col min="14336" max="14336" width="23.5703125" style="2" customWidth="1"/>
    <col min="14337" max="14337" width="29.28515625" style="2" customWidth="1"/>
    <col min="14338" max="14574" width="9.140625" style="2"/>
    <col min="14575" max="14575" width="10.85546875" style="2" customWidth="1"/>
    <col min="14576" max="14576" width="14.42578125" style="2" customWidth="1"/>
    <col min="14577" max="14577" width="23.5703125" style="2" customWidth="1"/>
    <col min="14578" max="14578" width="29.28515625" style="2" customWidth="1"/>
    <col min="14579" max="14579" width="5.28515625" style="2" customWidth="1"/>
    <col min="14580" max="14580" width="10.85546875" style="2" customWidth="1"/>
    <col min="14581" max="14581" width="14.42578125" style="2" customWidth="1"/>
    <col min="14582" max="14582" width="23.5703125" style="2" customWidth="1"/>
    <col min="14583" max="14583" width="29.28515625" style="2" customWidth="1"/>
    <col min="14584" max="14584" width="5.28515625" style="2" customWidth="1"/>
    <col min="14585" max="14585" width="10.85546875" style="2" customWidth="1"/>
    <col min="14586" max="14586" width="14.42578125" style="2" customWidth="1"/>
    <col min="14587" max="14587" width="23.5703125" style="2" customWidth="1"/>
    <col min="14588" max="14588" width="29.28515625" style="2" customWidth="1"/>
    <col min="14589" max="14589" width="5.28515625" style="2" customWidth="1"/>
    <col min="14590" max="14590" width="10.85546875" style="2" customWidth="1"/>
    <col min="14591" max="14591" width="14.42578125" style="2" customWidth="1"/>
    <col min="14592" max="14592" width="23.5703125" style="2" customWidth="1"/>
    <col min="14593" max="14593" width="29.28515625" style="2" customWidth="1"/>
    <col min="14594" max="14830" width="9.140625" style="2"/>
    <col min="14831" max="14831" width="10.85546875" style="2" customWidth="1"/>
    <col min="14832" max="14832" width="14.42578125" style="2" customWidth="1"/>
    <col min="14833" max="14833" width="23.5703125" style="2" customWidth="1"/>
    <col min="14834" max="14834" width="29.28515625" style="2" customWidth="1"/>
    <col min="14835" max="14835" width="5.28515625" style="2" customWidth="1"/>
    <col min="14836" max="14836" width="10.85546875" style="2" customWidth="1"/>
    <col min="14837" max="14837" width="14.42578125" style="2" customWidth="1"/>
    <col min="14838" max="14838" width="23.5703125" style="2" customWidth="1"/>
    <col min="14839" max="14839" width="29.28515625" style="2" customWidth="1"/>
    <col min="14840" max="14840" width="5.28515625" style="2" customWidth="1"/>
    <col min="14841" max="14841" width="10.85546875" style="2" customWidth="1"/>
    <col min="14842" max="14842" width="14.42578125" style="2" customWidth="1"/>
    <col min="14843" max="14843" width="23.5703125" style="2" customWidth="1"/>
    <col min="14844" max="14844" width="29.28515625" style="2" customWidth="1"/>
    <col min="14845" max="14845" width="5.28515625" style="2" customWidth="1"/>
    <col min="14846" max="14846" width="10.85546875" style="2" customWidth="1"/>
    <col min="14847" max="14847" width="14.42578125" style="2" customWidth="1"/>
    <col min="14848" max="14848" width="23.5703125" style="2" customWidth="1"/>
    <col min="14849" max="14849" width="29.28515625" style="2" customWidth="1"/>
    <col min="14850" max="15086" width="9.140625" style="2"/>
    <col min="15087" max="15087" width="10.85546875" style="2" customWidth="1"/>
    <col min="15088" max="15088" width="14.42578125" style="2" customWidth="1"/>
    <col min="15089" max="15089" width="23.5703125" style="2" customWidth="1"/>
    <col min="15090" max="15090" width="29.28515625" style="2" customWidth="1"/>
    <col min="15091" max="15091" width="5.28515625" style="2" customWidth="1"/>
    <col min="15092" max="15092" width="10.85546875" style="2" customWidth="1"/>
    <col min="15093" max="15093" width="14.42578125" style="2" customWidth="1"/>
    <col min="15094" max="15094" width="23.5703125" style="2" customWidth="1"/>
    <col min="15095" max="15095" width="29.28515625" style="2" customWidth="1"/>
    <col min="15096" max="15096" width="5.28515625" style="2" customWidth="1"/>
    <col min="15097" max="15097" width="10.85546875" style="2" customWidth="1"/>
    <col min="15098" max="15098" width="14.42578125" style="2" customWidth="1"/>
    <col min="15099" max="15099" width="23.5703125" style="2" customWidth="1"/>
    <col min="15100" max="15100" width="29.28515625" style="2" customWidth="1"/>
    <col min="15101" max="15101" width="5.28515625" style="2" customWidth="1"/>
    <col min="15102" max="15102" width="10.85546875" style="2" customWidth="1"/>
    <col min="15103" max="15103" width="14.42578125" style="2" customWidth="1"/>
    <col min="15104" max="15104" width="23.5703125" style="2" customWidth="1"/>
    <col min="15105" max="15105" width="29.28515625" style="2" customWidth="1"/>
    <col min="15106" max="15342" width="9.140625" style="2"/>
    <col min="15343" max="15343" width="10.85546875" style="2" customWidth="1"/>
    <col min="15344" max="15344" width="14.42578125" style="2" customWidth="1"/>
    <col min="15345" max="15345" width="23.5703125" style="2" customWidth="1"/>
    <col min="15346" max="15346" width="29.28515625" style="2" customWidth="1"/>
    <col min="15347" max="15347" width="5.28515625" style="2" customWidth="1"/>
    <col min="15348" max="15348" width="10.85546875" style="2" customWidth="1"/>
    <col min="15349" max="15349" width="14.42578125" style="2" customWidth="1"/>
    <col min="15350" max="15350" width="23.5703125" style="2" customWidth="1"/>
    <col min="15351" max="15351" width="29.28515625" style="2" customWidth="1"/>
    <col min="15352" max="15352" width="5.28515625" style="2" customWidth="1"/>
    <col min="15353" max="15353" width="10.85546875" style="2" customWidth="1"/>
    <col min="15354" max="15354" width="14.42578125" style="2" customWidth="1"/>
    <col min="15355" max="15355" width="23.5703125" style="2" customWidth="1"/>
    <col min="15356" max="15356" width="29.28515625" style="2" customWidth="1"/>
    <col min="15357" max="15357" width="5.28515625" style="2" customWidth="1"/>
    <col min="15358" max="15358" width="10.85546875" style="2" customWidth="1"/>
    <col min="15359" max="15359" width="14.42578125" style="2" customWidth="1"/>
    <col min="15360" max="15360" width="23.5703125" style="2" customWidth="1"/>
    <col min="15361" max="15361" width="29.28515625" style="2" customWidth="1"/>
    <col min="15362" max="15598" width="9.140625" style="2"/>
    <col min="15599" max="15599" width="10.85546875" style="2" customWidth="1"/>
    <col min="15600" max="15600" width="14.42578125" style="2" customWidth="1"/>
    <col min="15601" max="15601" width="23.5703125" style="2" customWidth="1"/>
    <col min="15602" max="15602" width="29.28515625" style="2" customWidth="1"/>
    <col min="15603" max="15603" width="5.28515625" style="2" customWidth="1"/>
    <col min="15604" max="15604" width="10.85546875" style="2" customWidth="1"/>
    <col min="15605" max="15605" width="14.42578125" style="2" customWidth="1"/>
    <col min="15606" max="15606" width="23.5703125" style="2" customWidth="1"/>
    <col min="15607" max="15607" width="29.28515625" style="2" customWidth="1"/>
    <col min="15608" max="15608" width="5.28515625" style="2" customWidth="1"/>
    <col min="15609" max="15609" width="10.85546875" style="2" customWidth="1"/>
    <col min="15610" max="15610" width="14.42578125" style="2" customWidth="1"/>
    <col min="15611" max="15611" width="23.5703125" style="2" customWidth="1"/>
    <col min="15612" max="15612" width="29.28515625" style="2" customWidth="1"/>
    <col min="15613" max="15613" width="5.28515625" style="2" customWidth="1"/>
    <col min="15614" max="15614" width="10.85546875" style="2" customWidth="1"/>
    <col min="15615" max="15615" width="14.42578125" style="2" customWidth="1"/>
    <col min="15616" max="15616" width="23.5703125" style="2" customWidth="1"/>
    <col min="15617" max="15617" width="29.28515625" style="2" customWidth="1"/>
    <col min="15618" max="15854" width="9.140625" style="2"/>
    <col min="15855" max="15855" width="10.85546875" style="2" customWidth="1"/>
    <col min="15856" max="15856" width="14.42578125" style="2" customWidth="1"/>
    <col min="15857" max="15857" width="23.5703125" style="2" customWidth="1"/>
    <col min="15858" max="15858" width="29.28515625" style="2" customWidth="1"/>
    <col min="15859" max="15859" width="5.28515625" style="2" customWidth="1"/>
    <col min="15860" max="15860" width="10.85546875" style="2" customWidth="1"/>
    <col min="15861" max="15861" width="14.42578125" style="2" customWidth="1"/>
    <col min="15862" max="15862" width="23.5703125" style="2" customWidth="1"/>
    <col min="15863" max="15863" width="29.28515625" style="2" customWidth="1"/>
    <col min="15864" max="15864" width="5.28515625" style="2" customWidth="1"/>
    <col min="15865" max="15865" width="10.85546875" style="2" customWidth="1"/>
    <col min="15866" max="15866" width="14.42578125" style="2" customWidth="1"/>
    <col min="15867" max="15867" width="23.5703125" style="2" customWidth="1"/>
    <col min="15868" max="15868" width="29.28515625" style="2" customWidth="1"/>
    <col min="15869" max="15869" width="5.28515625" style="2" customWidth="1"/>
    <col min="15870" max="15870" width="10.85546875" style="2" customWidth="1"/>
    <col min="15871" max="15871" width="14.42578125" style="2" customWidth="1"/>
    <col min="15872" max="15872" width="23.5703125" style="2" customWidth="1"/>
    <col min="15873" max="15873" width="29.28515625" style="2" customWidth="1"/>
    <col min="15874" max="16110" width="9.140625" style="2"/>
    <col min="16111" max="16111" width="10.85546875" style="2" customWidth="1"/>
    <col min="16112" max="16112" width="14.42578125" style="2" customWidth="1"/>
    <col min="16113" max="16113" width="23.5703125" style="2" customWidth="1"/>
    <col min="16114" max="16114" width="29.28515625" style="2" customWidth="1"/>
    <col min="16115" max="16115" width="5.28515625" style="2" customWidth="1"/>
    <col min="16116" max="16116" width="10.85546875" style="2" customWidth="1"/>
    <col min="16117" max="16117" width="14.42578125" style="2" customWidth="1"/>
    <col min="16118" max="16118" width="23.5703125" style="2" customWidth="1"/>
    <col min="16119" max="16119" width="29.28515625" style="2" customWidth="1"/>
    <col min="16120" max="16120" width="5.28515625" style="2" customWidth="1"/>
    <col min="16121" max="16121" width="10.85546875" style="2" customWidth="1"/>
    <col min="16122" max="16122" width="14.42578125" style="2" customWidth="1"/>
    <col min="16123" max="16123" width="23.5703125" style="2" customWidth="1"/>
    <col min="16124" max="16124" width="29.28515625" style="2" customWidth="1"/>
    <col min="16125" max="16125" width="5.28515625" style="2" customWidth="1"/>
    <col min="16126" max="16126" width="10.85546875" style="2" customWidth="1"/>
    <col min="16127" max="16127" width="14.42578125" style="2" customWidth="1"/>
    <col min="16128" max="16128" width="23.5703125" style="2" customWidth="1"/>
    <col min="16129" max="16129" width="29.28515625" style="2" customWidth="1"/>
    <col min="16130" max="16384" width="9.140625" style="2"/>
  </cols>
  <sheetData>
    <row r="1" spans="1:14" x14ac:dyDescent="0.15">
      <c r="A1" s="1" t="s">
        <v>18</v>
      </c>
      <c r="B1" s="2" t="s">
        <v>70</v>
      </c>
      <c r="F1" s="1"/>
      <c r="K1" s="1"/>
    </row>
    <row r="2" spans="1:14" x14ac:dyDescent="0.15">
      <c r="A2" s="1"/>
      <c r="F2" s="1"/>
      <c r="K2" s="1"/>
    </row>
    <row r="4" spans="1:14" x14ac:dyDescent="0.15">
      <c r="A4" s="1" t="s">
        <v>5</v>
      </c>
      <c r="B4" s="2" t="s">
        <v>25</v>
      </c>
      <c r="F4" s="1" t="s">
        <v>5</v>
      </c>
      <c r="G4" s="2" t="s">
        <v>26</v>
      </c>
      <c r="K4" s="1" t="s">
        <v>5</v>
      </c>
      <c r="L4" s="2" t="s">
        <v>27</v>
      </c>
    </row>
    <row r="5" spans="1:14" x14ac:dyDescent="0.15">
      <c r="A5" s="3" t="s">
        <v>6</v>
      </c>
      <c r="B5" s="3" t="s">
        <v>16</v>
      </c>
      <c r="C5" s="3" t="s">
        <v>10</v>
      </c>
      <c r="D5" s="3" t="s">
        <v>17</v>
      </c>
      <c r="F5" s="3" t="s">
        <v>6</v>
      </c>
      <c r="G5" s="3" t="s">
        <v>16</v>
      </c>
      <c r="H5" s="3" t="s">
        <v>10</v>
      </c>
      <c r="I5" s="3" t="s">
        <v>17</v>
      </c>
      <c r="K5" s="3" t="s">
        <v>6</v>
      </c>
      <c r="L5" s="3" t="s">
        <v>16</v>
      </c>
      <c r="M5" s="3" t="s">
        <v>10</v>
      </c>
      <c r="N5" s="3" t="s">
        <v>17</v>
      </c>
    </row>
    <row r="6" spans="1:14" x14ac:dyDescent="0.15">
      <c r="A6" s="30">
        <v>1</v>
      </c>
      <c r="B6" s="4" t="s">
        <v>28</v>
      </c>
      <c r="C6" s="4" t="s">
        <v>29</v>
      </c>
      <c r="D6" s="4" t="s">
        <v>30</v>
      </c>
      <c r="F6" s="30">
        <v>1</v>
      </c>
      <c r="G6" s="4" t="s">
        <v>64</v>
      </c>
      <c r="H6" s="4" t="s">
        <v>65</v>
      </c>
      <c r="I6" s="4" t="s">
        <v>66</v>
      </c>
      <c r="K6" s="30">
        <v>1</v>
      </c>
      <c r="L6" s="4"/>
      <c r="M6" s="4"/>
      <c r="N6" s="4"/>
    </row>
    <row r="7" spans="1:14" x14ac:dyDescent="0.15">
      <c r="A7" s="31"/>
      <c r="B7" s="4" t="s">
        <v>31</v>
      </c>
      <c r="C7" s="4" t="s">
        <v>32</v>
      </c>
      <c r="D7" s="4"/>
      <c r="F7" s="31"/>
      <c r="G7" s="4" t="s">
        <v>67</v>
      </c>
      <c r="H7" s="4" t="s">
        <v>72</v>
      </c>
      <c r="I7" s="4"/>
      <c r="K7" s="31"/>
      <c r="L7" s="4"/>
      <c r="M7" s="4"/>
      <c r="N7" s="4"/>
    </row>
    <row r="8" spans="1:14" x14ac:dyDescent="0.15">
      <c r="A8" s="30">
        <v>2</v>
      </c>
      <c r="B8" s="4" t="s">
        <v>33</v>
      </c>
      <c r="C8" s="4" t="s">
        <v>34</v>
      </c>
      <c r="D8" s="4" t="s">
        <v>35</v>
      </c>
      <c r="F8" s="30">
        <v>2</v>
      </c>
      <c r="G8" s="4" t="s">
        <v>68</v>
      </c>
      <c r="H8" s="4" t="s">
        <v>73</v>
      </c>
      <c r="I8" s="4" t="s">
        <v>66</v>
      </c>
      <c r="K8" s="30">
        <v>2</v>
      </c>
      <c r="L8" s="4"/>
      <c r="M8" s="4"/>
      <c r="N8" s="4"/>
    </row>
    <row r="9" spans="1:14" x14ac:dyDescent="0.15">
      <c r="A9" s="31"/>
      <c r="B9" s="4" t="s">
        <v>36</v>
      </c>
      <c r="C9" s="4" t="s">
        <v>37</v>
      </c>
      <c r="D9" s="4"/>
      <c r="F9" s="31"/>
      <c r="G9" s="4" t="s">
        <v>69</v>
      </c>
      <c r="H9" s="4" t="s">
        <v>71</v>
      </c>
      <c r="I9" s="4"/>
      <c r="K9" s="31"/>
      <c r="L9" s="4"/>
      <c r="M9" s="4"/>
      <c r="N9" s="4"/>
    </row>
    <row r="10" spans="1:14" x14ac:dyDescent="0.15">
      <c r="A10" s="30">
        <v>3</v>
      </c>
      <c r="B10" s="4" t="s">
        <v>38</v>
      </c>
      <c r="C10" s="4" t="s">
        <v>39</v>
      </c>
      <c r="D10" s="4" t="s">
        <v>40</v>
      </c>
      <c r="F10" s="30">
        <v>3</v>
      </c>
      <c r="G10" s="4"/>
      <c r="H10" s="4"/>
      <c r="I10" s="4"/>
      <c r="K10" s="30">
        <v>3</v>
      </c>
      <c r="L10" s="4"/>
      <c r="M10" s="4"/>
      <c r="N10" s="4"/>
    </row>
    <row r="11" spans="1:14" x14ac:dyDescent="0.15">
      <c r="A11" s="31"/>
      <c r="B11" s="4" t="s">
        <v>41</v>
      </c>
      <c r="C11" s="4" t="s">
        <v>42</v>
      </c>
      <c r="D11" s="4"/>
      <c r="F11" s="31"/>
      <c r="G11" s="4"/>
      <c r="H11" s="4"/>
      <c r="I11" s="4"/>
      <c r="K11" s="31"/>
      <c r="L11" s="4"/>
      <c r="M11" s="4"/>
      <c r="N11" s="4"/>
    </row>
    <row r="12" spans="1:14" x14ac:dyDescent="0.15">
      <c r="A12" s="30">
        <v>4</v>
      </c>
      <c r="B12" s="4" t="s">
        <v>43</v>
      </c>
      <c r="C12" s="4" t="s">
        <v>44</v>
      </c>
      <c r="D12" s="4" t="s">
        <v>30</v>
      </c>
      <c r="F12" s="30">
        <v>4</v>
      </c>
      <c r="G12" s="4"/>
      <c r="H12" s="4"/>
      <c r="I12" s="4"/>
      <c r="K12" s="30">
        <v>4</v>
      </c>
      <c r="L12" s="4"/>
      <c r="M12" s="4"/>
      <c r="N12" s="4"/>
    </row>
    <row r="13" spans="1:14" x14ac:dyDescent="0.15">
      <c r="A13" s="31"/>
      <c r="B13" s="4" t="s">
        <v>45</v>
      </c>
      <c r="C13" s="4" t="s">
        <v>46</v>
      </c>
      <c r="D13" s="4"/>
      <c r="F13" s="31"/>
      <c r="G13" s="4"/>
      <c r="H13" s="4"/>
      <c r="I13" s="4"/>
      <c r="K13" s="31"/>
      <c r="L13" s="4"/>
      <c r="M13" s="4"/>
      <c r="N13" s="4"/>
    </row>
    <row r="14" spans="1:14" x14ac:dyDescent="0.15">
      <c r="A14" s="30">
        <v>5</v>
      </c>
      <c r="B14" s="4" t="s">
        <v>47</v>
      </c>
      <c r="C14" s="4" t="s">
        <v>48</v>
      </c>
      <c r="D14" s="4" t="s">
        <v>35</v>
      </c>
      <c r="F14" s="30">
        <v>5</v>
      </c>
      <c r="G14" s="4"/>
      <c r="H14" s="4"/>
      <c r="I14" s="4"/>
      <c r="K14" s="30">
        <v>5</v>
      </c>
      <c r="L14" s="4"/>
      <c r="M14" s="4"/>
      <c r="N14" s="4"/>
    </row>
    <row r="15" spans="1:14" x14ac:dyDescent="0.15">
      <c r="A15" s="31"/>
      <c r="B15" s="4" t="s">
        <v>49</v>
      </c>
      <c r="C15" s="4" t="s">
        <v>50</v>
      </c>
      <c r="D15" s="4"/>
      <c r="F15" s="31"/>
      <c r="G15" s="4"/>
      <c r="H15" s="4"/>
      <c r="I15" s="4"/>
      <c r="K15" s="31"/>
      <c r="L15" s="4"/>
      <c r="M15" s="4"/>
      <c r="N15" s="4"/>
    </row>
    <row r="16" spans="1:14" x14ac:dyDescent="0.15">
      <c r="A16" s="30">
        <v>6</v>
      </c>
      <c r="B16" s="4" t="s">
        <v>51</v>
      </c>
      <c r="C16" s="4" t="s">
        <v>52</v>
      </c>
      <c r="D16" s="4" t="s">
        <v>53</v>
      </c>
      <c r="F16" s="30">
        <v>6</v>
      </c>
      <c r="G16" s="4"/>
      <c r="H16" s="4"/>
      <c r="I16" s="4"/>
      <c r="K16" s="30">
        <v>6</v>
      </c>
      <c r="L16" s="4"/>
      <c r="M16" s="4"/>
      <c r="N16" s="4"/>
    </row>
    <row r="17" spans="1:14" x14ac:dyDescent="0.15">
      <c r="A17" s="31"/>
      <c r="B17" s="4" t="s">
        <v>54</v>
      </c>
      <c r="C17" s="4" t="s">
        <v>55</v>
      </c>
      <c r="D17" s="4"/>
      <c r="F17" s="31"/>
      <c r="G17" s="4"/>
      <c r="H17" s="4"/>
      <c r="I17" s="4"/>
      <c r="K17" s="31"/>
      <c r="L17" s="4"/>
      <c r="M17" s="4"/>
      <c r="N17" s="4"/>
    </row>
    <row r="18" spans="1:14" x14ac:dyDescent="0.15">
      <c r="A18" s="30">
        <v>7</v>
      </c>
      <c r="B18" s="4" t="s">
        <v>56</v>
      </c>
      <c r="C18" s="4" t="s">
        <v>57</v>
      </c>
      <c r="D18" s="4" t="s">
        <v>35</v>
      </c>
      <c r="F18" s="30">
        <v>7</v>
      </c>
      <c r="G18" s="4"/>
      <c r="H18" s="4"/>
      <c r="I18" s="4"/>
      <c r="K18" s="30">
        <v>7</v>
      </c>
      <c r="L18" s="4"/>
      <c r="M18" s="4"/>
      <c r="N18" s="4"/>
    </row>
    <row r="19" spans="1:14" x14ac:dyDescent="0.15">
      <c r="A19" s="31"/>
      <c r="B19" s="4" t="s">
        <v>58</v>
      </c>
      <c r="C19" s="4" t="s">
        <v>59</v>
      </c>
      <c r="D19" s="4"/>
      <c r="F19" s="31"/>
      <c r="G19" s="4"/>
      <c r="H19" s="4"/>
      <c r="I19" s="4"/>
      <c r="K19" s="31"/>
      <c r="L19" s="4"/>
      <c r="M19" s="4"/>
      <c r="N19" s="4"/>
    </row>
    <row r="20" spans="1:14" x14ac:dyDescent="0.15">
      <c r="A20" s="30">
        <v>8</v>
      </c>
      <c r="B20" s="4" t="s">
        <v>60</v>
      </c>
      <c r="C20" s="4" t="s">
        <v>61</v>
      </c>
      <c r="D20" s="4" t="s">
        <v>30</v>
      </c>
      <c r="F20" s="30">
        <v>8</v>
      </c>
      <c r="G20" s="4"/>
      <c r="H20" s="4"/>
      <c r="I20" s="4"/>
      <c r="K20" s="30">
        <v>8</v>
      </c>
      <c r="L20" s="4"/>
      <c r="M20" s="4"/>
      <c r="N20" s="4"/>
    </row>
    <row r="21" spans="1:14" x14ac:dyDescent="0.15">
      <c r="A21" s="31"/>
      <c r="B21" s="4" t="s">
        <v>62</v>
      </c>
      <c r="C21" s="4" t="s">
        <v>63</v>
      </c>
      <c r="D21" s="4"/>
      <c r="F21" s="31"/>
      <c r="G21" s="4"/>
      <c r="H21" s="4"/>
      <c r="I21" s="4"/>
      <c r="K21" s="31"/>
      <c r="L21" s="4"/>
      <c r="M21" s="4"/>
      <c r="N21" s="4"/>
    </row>
    <row r="22" spans="1:14" x14ac:dyDescent="0.15">
      <c r="A22" s="30">
        <v>9</v>
      </c>
      <c r="B22" s="4"/>
      <c r="C22" s="4"/>
      <c r="D22" s="4"/>
      <c r="F22" s="30">
        <v>9</v>
      </c>
      <c r="G22" s="4"/>
      <c r="H22" s="4"/>
      <c r="I22" s="4"/>
      <c r="K22" s="30">
        <v>9</v>
      </c>
      <c r="L22" s="4"/>
      <c r="M22" s="4"/>
      <c r="N22" s="4"/>
    </row>
    <row r="23" spans="1:14" x14ac:dyDescent="0.15">
      <c r="A23" s="31"/>
      <c r="B23" s="4"/>
      <c r="C23" s="4"/>
      <c r="D23" s="4"/>
      <c r="F23" s="31"/>
      <c r="G23" s="4"/>
      <c r="H23" s="4"/>
      <c r="I23" s="4"/>
      <c r="K23" s="31"/>
      <c r="L23" s="4"/>
      <c r="M23" s="4"/>
      <c r="N23" s="4"/>
    </row>
    <row r="24" spans="1:14" x14ac:dyDescent="0.15">
      <c r="A24" s="30">
        <v>10</v>
      </c>
      <c r="B24" s="4"/>
      <c r="C24" s="4"/>
      <c r="D24" s="4"/>
      <c r="F24" s="30">
        <v>10</v>
      </c>
      <c r="G24" s="4"/>
      <c r="H24" s="4"/>
      <c r="I24" s="4"/>
      <c r="K24" s="30">
        <v>10</v>
      </c>
      <c r="L24" s="4"/>
      <c r="M24" s="4"/>
      <c r="N24" s="4"/>
    </row>
    <row r="25" spans="1:14" x14ac:dyDescent="0.15">
      <c r="A25" s="31"/>
      <c r="B25" s="4"/>
      <c r="C25" s="4"/>
      <c r="D25" s="4"/>
      <c r="F25" s="31"/>
      <c r="G25" s="4"/>
      <c r="H25" s="4"/>
      <c r="I25" s="4"/>
      <c r="K25" s="31"/>
      <c r="L25" s="4"/>
      <c r="M25" s="4"/>
      <c r="N25" s="4"/>
    </row>
  </sheetData>
  <mergeCells count="30">
    <mergeCell ref="A6:A7"/>
    <mergeCell ref="A8:A9"/>
    <mergeCell ref="A10:A11"/>
    <mergeCell ref="A12:A13"/>
    <mergeCell ref="A14:A15"/>
    <mergeCell ref="F6:F7"/>
    <mergeCell ref="F8:F9"/>
    <mergeCell ref="F10:F11"/>
    <mergeCell ref="F12:F13"/>
    <mergeCell ref="F14:F15"/>
    <mergeCell ref="K16:K17"/>
    <mergeCell ref="A18:A19"/>
    <mergeCell ref="A20:A21"/>
    <mergeCell ref="A22:A23"/>
    <mergeCell ref="A24:A25"/>
    <mergeCell ref="F16:F17"/>
    <mergeCell ref="A16:A17"/>
    <mergeCell ref="K18:K19"/>
    <mergeCell ref="K20:K21"/>
    <mergeCell ref="K22:K23"/>
    <mergeCell ref="K24:K25"/>
    <mergeCell ref="F18:F19"/>
    <mergeCell ref="F20:F21"/>
    <mergeCell ref="F22:F23"/>
    <mergeCell ref="F24:F25"/>
    <mergeCell ref="K6:K7"/>
    <mergeCell ref="K8:K9"/>
    <mergeCell ref="K10:K11"/>
    <mergeCell ref="K12:K13"/>
    <mergeCell ref="K14:K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AB04-6FC7-46EA-BDA1-E708A376FF3C}">
  <sheetPr>
    <pageSetUpPr fitToPage="1"/>
  </sheetPr>
  <dimension ref="A1:AG25"/>
  <sheetViews>
    <sheetView tabSelected="1" zoomScaleNormal="100" workbookViewId="0">
      <selection activeCell="I10" sqref="I10:I11"/>
    </sheetView>
  </sheetViews>
  <sheetFormatPr defaultRowHeight="13.5" x14ac:dyDescent="0.15"/>
  <cols>
    <col min="1" max="1" width="5.28515625" style="5" customWidth="1"/>
    <col min="2" max="4" width="20.7109375" style="2" customWidth="1"/>
    <col min="5" max="15" width="5.28515625" style="2" customWidth="1"/>
    <col min="16" max="16" width="6.7109375" style="2" customWidth="1"/>
    <col min="17" max="27" width="5.28515625" style="2" customWidth="1"/>
    <col min="28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名簿!B4</f>
        <v>シンクロ C 男子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4" t="s">
        <v>19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6" t="s">
        <v>20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0">
        <v>1</v>
      </c>
      <c r="B6" s="28" t="str">
        <f>名簿!B6</f>
        <v>佐々木　碧龍</v>
      </c>
      <c r="C6" s="28" t="str">
        <f>名簿!C6</f>
        <v>ササキ　セイリュウ</v>
      </c>
      <c r="D6" s="42" t="str">
        <f>名簿!D6</f>
        <v>宮城県</v>
      </c>
      <c r="E6" s="35">
        <v>1.6</v>
      </c>
      <c r="F6" s="35">
        <v>1.3</v>
      </c>
      <c r="G6" s="35">
        <v>1.6</v>
      </c>
      <c r="H6" s="35">
        <v>1.3</v>
      </c>
      <c r="I6" s="35">
        <f>SUM(E6:H6)-MIN(E6:H6)-MAX(E6:H6)</f>
        <v>2.9</v>
      </c>
      <c r="J6" s="36">
        <v>1.9</v>
      </c>
      <c r="K6" s="36">
        <v>2</v>
      </c>
      <c r="L6" s="35">
        <f>(J6+K6)/2</f>
        <v>1.95</v>
      </c>
      <c r="M6" s="36">
        <v>0.5</v>
      </c>
      <c r="N6" s="36">
        <v>1.9</v>
      </c>
      <c r="O6" s="36">
        <f t="shared" ref="O6:O16" si="0">N6*2</f>
        <v>3.8</v>
      </c>
      <c r="P6" s="39">
        <f>ROUND((I6+L6+M6+O6),3)</f>
        <v>9.15</v>
      </c>
      <c r="Q6" s="35">
        <v>6.8</v>
      </c>
      <c r="R6" s="35">
        <v>6.4</v>
      </c>
      <c r="S6" s="35">
        <v>7.3</v>
      </c>
      <c r="T6" s="35">
        <v>6.8</v>
      </c>
      <c r="U6" s="35">
        <f>SUM(Q6:T6)-MIN(Q6:T6)-MAX(Q6:T6)</f>
        <v>13.599999999999998</v>
      </c>
      <c r="V6" s="36">
        <v>8.9</v>
      </c>
      <c r="W6" s="36">
        <v>8.9</v>
      </c>
      <c r="X6" s="35">
        <f>(V6+W6)/2</f>
        <v>8.9</v>
      </c>
      <c r="Y6" s="36">
        <v>1</v>
      </c>
      <c r="Z6" s="36">
        <v>7.2</v>
      </c>
      <c r="AA6" s="36">
        <f t="shared" ref="AA6" si="1">Z6*2</f>
        <v>14.4</v>
      </c>
      <c r="AB6" s="37">
        <f>ROUND((U6+X6+Y6+AA6),3)</f>
        <v>37.9</v>
      </c>
      <c r="AC6" s="38">
        <f>ROUND(MAX(P6,AB6),3)</f>
        <v>37.9</v>
      </c>
      <c r="AD6" s="30">
        <f>RANK(AF6,$AF$6:$AF$25,0)</f>
        <v>8</v>
      </c>
      <c r="AE6" s="32"/>
      <c r="AF6" s="33">
        <f t="shared" ref="AF6" si="2">ROUND(AC6,3)-(AG6/10000)</f>
        <v>37.9</v>
      </c>
      <c r="AG6" s="34"/>
    </row>
    <row r="7" spans="1:33" ht="24.95" customHeight="1" x14ac:dyDescent="0.15">
      <c r="A7" s="41"/>
      <c r="B7" s="29" t="str">
        <f>名簿!B7</f>
        <v>佐々木　朱梓</v>
      </c>
      <c r="C7" s="29" t="str">
        <f>名簿!C7</f>
        <v>ササキ　アカシ</v>
      </c>
      <c r="D7" s="43"/>
      <c r="E7" s="35"/>
      <c r="F7" s="35"/>
      <c r="G7" s="35"/>
      <c r="H7" s="35"/>
      <c r="I7" s="35"/>
      <c r="J7" s="36"/>
      <c r="K7" s="36"/>
      <c r="L7" s="35"/>
      <c r="M7" s="36"/>
      <c r="N7" s="36"/>
      <c r="O7" s="36"/>
      <c r="P7" s="39"/>
      <c r="Q7" s="35"/>
      <c r="R7" s="35"/>
      <c r="S7" s="35"/>
      <c r="T7" s="35"/>
      <c r="U7" s="35"/>
      <c r="V7" s="36"/>
      <c r="W7" s="36"/>
      <c r="X7" s="35"/>
      <c r="Y7" s="36"/>
      <c r="Z7" s="36"/>
      <c r="AA7" s="36"/>
      <c r="AB7" s="37"/>
      <c r="AC7" s="38"/>
      <c r="AD7" s="31"/>
      <c r="AE7" s="32"/>
      <c r="AF7" s="33"/>
      <c r="AG7" s="34"/>
    </row>
    <row r="8" spans="1:33" ht="24.95" customHeight="1" x14ac:dyDescent="0.15">
      <c r="A8" s="40">
        <v>2</v>
      </c>
      <c r="B8" s="28" t="str">
        <f>名簿!B8</f>
        <v>羽根田　葵斗</v>
      </c>
      <c r="C8" s="28" t="str">
        <f>名簿!C8</f>
        <v>ハネダ　アオト</v>
      </c>
      <c r="D8" s="42" t="str">
        <f>名簿!D8</f>
        <v>福島県</v>
      </c>
      <c r="E8" s="35">
        <v>6.8</v>
      </c>
      <c r="F8" s="35">
        <v>6.5</v>
      </c>
      <c r="G8" s="35">
        <v>7.1</v>
      </c>
      <c r="H8" s="35">
        <v>6.9</v>
      </c>
      <c r="I8" s="35">
        <f>SUM(E8:H8)-MIN(E8:H8)-MAX(E8:H8)</f>
        <v>13.699999999999998</v>
      </c>
      <c r="J8" s="36">
        <v>9.4</v>
      </c>
      <c r="K8" s="36">
        <v>9.1</v>
      </c>
      <c r="L8" s="35">
        <f>(J8+K8)/2</f>
        <v>9.25</v>
      </c>
      <c r="M8" s="36">
        <v>3</v>
      </c>
      <c r="N8" s="36">
        <v>9.3000000000000007</v>
      </c>
      <c r="O8" s="36">
        <f t="shared" si="0"/>
        <v>18.600000000000001</v>
      </c>
      <c r="P8" s="39">
        <f>ROUND((I8+L8+M8+O8),3)</f>
        <v>44.55</v>
      </c>
      <c r="Q8" s="35">
        <v>6.8</v>
      </c>
      <c r="R8" s="35">
        <v>6.9</v>
      </c>
      <c r="S8" s="35">
        <v>6.9</v>
      </c>
      <c r="T8" s="35">
        <v>7.4</v>
      </c>
      <c r="U8" s="35">
        <f>SUM(Q8:T8)-MIN(Q8:T8)-MAX(Q8:T8)</f>
        <v>13.799999999999999</v>
      </c>
      <c r="V8" s="36">
        <v>9.6999999999999993</v>
      </c>
      <c r="W8" s="36">
        <v>9.1999999999999993</v>
      </c>
      <c r="X8" s="35">
        <f>(V8+W8)/2</f>
        <v>9.4499999999999993</v>
      </c>
      <c r="Y8" s="36">
        <v>3</v>
      </c>
      <c r="Z8" s="36">
        <v>8.3000000000000007</v>
      </c>
      <c r="AA8" s="36">
        <f t="shared" ref="AA8" si="3">Z8*2</f>
        <v>16.600000000000001</v>
      </c>
      <c r="AB8" s="37">
        <f t="shared" ref="AB8" si="4">ROUND((U8+X8+Y8+AA8),3)</f>
        <v>42.85</v>
      </c>
      <c r="AC8" s="38">
        <f t="shared" ref="AC8" si="5">ROUND(MAX(P8,AB8),3)</f>
        <v>44.55</v>
      </c>
      <c r="AD8" s="30">
        <f t="shared" ref="AD8" si="6">RANK(AF8,$AF$6:$AF$25,0)</f>
        <v>1</v>
      </c>
      <c r="AE8" s="32"/>
      <c r="AF8" s="33">
        <f>ROUND(AC8,3)-(AG8/10000)</f>
        <v>44.55</v>
      </c>
      <c r="AG8" s="34"/>
    </row>
    <row r="9" spans="1:33" ht="24.95" customHeight="1" x14ac:dyDescent="0.15">
      <c r="A9" s="41"/>
      <c r="B9" s="29" t="str">
        <f>名簿!B9</f>
        <v>野本　蓮</v>
      </c>
      <c r="C9" s="29" t="str">
        <f>名簿!C9</f>
        <v>ノモト　レン</v>
      </c>
      <c r="D9" s="43"/>
      <c r="E9" s="35"/>
      <c r="F9" s="35"/>
      <c r="G9" s="35"/>
      <c r="H9" s="35"/>
      <c r="I9" s="35"/>
      <c r="J9" s="36"/>
      <c r="K9" s="36"/>
      <c r="L9" s="35"/>
      <c r="M9" s="36"/>
      <c r="N9" s="36"/>
      <c r="O9" s="36"/>
      <c r="P9" s="39"/>
      <c r="Q9" s="35"/>
      <c r="R9" s="35"/>
      <c r="S9" s="35"/>
      <c r="T9" s="35"/>
      <c r="U9" s="35"/>
      <c r="V9" s="36"/>
      <c r="W9" s="36"/>
      <c r="X9" s="35"/>
      <c r="Y9" s="36"/>
      <c r="Z9" s="36"/>
      <c r="AA9" s="36"/>
      <c r="AB9" s="37"/>
      <c r="AC9" s="38"/>
      <c r="AD9" s="31"/>
      <c r="AE9" s="32"/>
      <c r="AF9" s="33"/>
      <c r="AG9" s="34"/>
    </row>
    <row r="10" spans="1:33" ht="24.95" customHeight="1" x14ac:dyDescent="0.15">
      <c r="A10" s="40">
        <v>3</v>
      </c>
      <c r="B10" s="28" t="str">
        <f>名簿!B10</f>
        <v>石塚　吟</v>
      </c>
      <c r="C10" s="28" t="str">
        <f>名簿!C10</f>
        <v>イシヅカ　ギン</v>
      </c>
      <c r="D10" s="42" t="str">
        <f>名簿!D10</f>
        <v>岩手県</v>
      </c>
      <c r="E10" s="35">
        <v>0.6</v>
      </c>
      <c r="F10" s="35">
        <v>0.6</v>
      </c>
      <c r="G10" s="35">
        <v>0.6</v>
      </c>
      <c r="H10" s="35">
        <v>0.6</v>
      </c>
      <c r="I10" s="35">
        <f>SUM(E10:H10)-MIN(E10:H10)-MAX(E10:H10)</f>
        <v>1.1999999999999997</v>
      </c>
      <c r="J10" s="36">
        <v>0.8</v>
      </c>
      <c r="K10" s="36">
        <v>0.9</v>
      </c>
      <c r="L10" s="35">
        <f>(J10+K10)/2</f>
        <v>0.85000000000000009</v>
      </c>
      <c r="M10" s="36">
        <v>0.6</v>
      </c>
      <c r="N10" s="36">
        <v>0.8</v>
      </c>
      <c r="O10" s="36">
        <f t="shared" si="0"/>
        <v>1.6</v>
      </c>
      <c r="P10" s="39">
        <f>ROUND((I10+L10+M10+O10),3)</f>
        <v>4.25</v>
      </c>
      <c r="Q10" s="35">
        <v>7.1</v>
      </c>
      <c r="R10" s="35">
        <v>7.2</v>
      </c>
      <c r="S10" s="35">
        <v>7.4</v>
      </c>
      <c r="T10" s="35">
        <v>7.2</v>
      </c>
      <c r="U10" s="35">
        <f>SUM(Q10:T10)-MIN(Q10:T10)-MAX(Q10:T10)</f>
        <v>14.400000000000004</v>
      </c>
      <c r="V10" s="36">
        <v>9.5</v>
      </c>
      <c r="W10" s="36">
        <v>9.6999999999999993</v>
      </c>
      <c r="X10" s="35">
        <f>(V10+W10)/2</f>
        <v>9.6</v>
      </c>
      <c r="Y10" s="36">
        <v>2.4</v>
      </c>
      <c r="Z10" s="36">
        <v>8.1999999999999993</v>
      </c>
      <c r="AA10" s="36">
        <f t="shared" ref="AA10" si="7">Z10*2</f>
        <v>16.399999999999999</v>
      </c>
      <c r="AB10" s="37">
        <f t="shared" ref="AB10" si="8">ROUND((U10+X10+Y10+AA10),3)</f>
        <v>42.8</v>
      </c>
      <c r="AC10" s="38">
        <f t="shared" ref="AC10" si="9">ROUND(MAX(P10,AB10),3)</f>
        <v>42.8</v>
      </c>
      <c r="AD10" s="30">
        <f t="shared" ref="AD10" si="10">RANK(AF10,$AF$6:$AF$25,0)</f>
        <v>5</v>
      </c>
      <c r="AE10" s="32"/>
      <c r="AF10" s="33">
        <f>ROUND(AC10,3)-(AG10/10000)</f>
        <v>42.8</v>
      </c>
      <c r="AG10" s="34"/>
    </row>
    <row r="11" spans="1:33" ht="24.95" customHeight="1" x14ac:dyDescent="0.15">
      <c r="A11" s="41"/>
      <c r="B11" s="29" t="str">
        <f>名簿!B11</f>
        <v>長川　新</v>
      </c>
      <c r="C11" s="29" t="str">
        <f>名簿!C11</f>
        <v>オサカワ　アラタ</v>
      </c>
      <c r="D11" s="43"/>
      <c r="E11" s="35"/>
      <c r="F11" s="35"/>
      <c r="G11" s="35"/>
      <c r="H11" s="35"/>
      <c r="I11" s="35"/>
      <c r="J11" s="36"/>
      <c r="K11" s="36"/>
      <c r="L11" s="35"/>
      <c r="M11" s="36"/>
      <c r="N11" s="36"/>
      <c r="O11" s="36"/>
      <c r="P11" s="39"/>
      <c r="Q11" s="35"/>
      <c r="R11" s="35"/>
      <c r="S11" s="35"/>
      <c r="T11" s="35"/>
      <c r="U11" s="35"/>
      <c r="V11" s="36"/>
      <c r="W11" s="36"/>
      <c r="X11" s="35"/>
      <c r="Y11" s="36"/>
      <c r="Z11" s="36"/>
      <c r="AA11" s="36"/>
      <c r="AB11" s="37"/>
      <c r="AC11" s="38"/>
      <c r="AD11" s="31"/>
      <c r="AE11" s="32"/>
      <c r="AF11" s="33"/>
      <c r="AG11" s="34"/>
    </row>
    <row r="12" spans="1:33" ht="24.95" customHeight="1" x14ac:dyDescent="0.15">
      <c r="A12" s="40">
        <v>4</v>
      </c>
      <c r="B12" s="28" t="str">
        <f>名簿!B12</f>
        <v>伊藤　佳</v>
      </c>
      <c r="C12" s="28" t="str">
        <f>名簿!C12</f>
        <v>イトウ　ケイ</v>
      </c>
      <c r="D12" s="42" t="str">
        <f>名簿!D12</f>
        <v>宮城県</v>
      </c>
      <c r="E12" s="35">
        <v>6.2</v>
      </c>
      <c r="F12" s="35">
        <v>7.1</v>
      </c>
      <c r="G12" s="35">
        <v>6.8</v>
      </c>
      <c r="H12" s="35">
        <v>6.8</v>
      </c>
      <c r="I12" s="35">
        <f>SUM(E12:H12)-MIN(E12:H12)-MAX(E12:H12)</f>
        <v>13.600000000000003</v>
      </c>
      <c r="J12" s="36">
        <v>9.6999999999999993</v>
      </c>
      <c r="K12" s="36">
        <v>9.8000000000000007</v>
      </c>
      <c r="L12" s="35">
        <f>(J12+K12)/2</f>
        <v>9.75</v>
      </c>
      <c r="M12" s="36">
        <v>1.4</v>
      </c>
      <c r="N12" s="36">
        <v>7.9</v>
      </c>
      <c r="O12" s="36">
        <f t="shared" si="0"/>
        <v>15.8</v>
      </c>
      <c r="P12" s="39">
        <f>ROUND((I12+L12+M12+O12),3)</f>
        <v>40.549999999999997</v>
      </c>
      <c r="Q12" s="35">
        <v>2.9</v>
      </c>
      <c r="R12" s="35">
        <v>2.9</v>
      </c>
      <c r="S12" s="35">
        <v>3.1</v>
      </c>
      <c r="T12" s="35">
        <v>2.9</v>
      </c>
      <c r="U12" s="35">
        <f>SUM(Q12:T12)-MIN(Q12:T12)-MAX(Q12:T12)</f>
        <v>5.8000000000000007</v>
      </c>
      <c r="V12" s="36">
        <v>4</v>
      </c>
      <c r="W12" s="36">
        <v>3.9</v>
      </c>
      <c r="X12" s="35">
        <f>(V12+W12)/2</f>
        <v>3.95</v>
      </c>
      <c r="Y12" s="36">
        <v>0.7</v>
      </c>
      <c r="Z12" s="36">
        <v>3</v>
      </c>
      <c r="AA12" s="36">
        <f t="shared" ref="AA12" si="11">Z12*2</f>
        <v>6</v>
      </c>
      <c r="AB12" s="37">
        <f t="shared" ref="AB12" si="12">ROUND((U12+X12+Y12+AA12),3)</f>
        <v>16.45</v>
      </c>
      <c r="AC12" s="38">
        <f t="shared" ref="AC12" si="13">ROUND(MAX(P12,AB12),3)</f>
        <v>40.549999999999997</v>
      </c>
      <c r="AD12" s="30">
        <f t="shared" ref="AD12" si="14">RANK(AF12,$AF$6:$AF$25,0)</f>
        <v>7</v>
      </c>
      <c r="AE12" s="32"/>
      <c r="AF12" s="33">
        <f>ROUND(AC12,3)-(AG12/10000)</f>
        <v>40.549999999999997</v>
      </c>
      <c r="AG12" s="34"/>
    </row>
    <row r="13" spans="1:33" ht="24.95" customHeight="1" x14ac:dyDescent="0.15">
      <c r="A13" s="41"/>
      <c r="B13" s="29" t="str">
        <f>名簿!B13</f>
        <v>渡邉　雅也</v>
      </c>
      <c r="C13" s="29" t="str">
        <f>名簿!C13</f>
        <v>ワタナベ　マサヤ</v>
      </c>
      <c r="D13" s="43"/>
      <c r="E13" s="35"/>
      <c r="F13" s="35"/>
      <c r="G13" s="35"/>
      <c r="H13" s="35"/>
      <c r="I13" s="35"/>
      <c r="J13" s="36"/>
      <c r="K13" s="36"/>
      <c r="L13" s="35"/>
      <c r="M13" s="36"/>
      <c r="N13" s="36"/>
      <c r="O13" s="36"/>
      <c r="P13" s="39"/>
      <c r="Q13" s="35"/>
      <c r="R13" s="35"/>
      <c r="S13" s="35"/>
      <c r="T13" s="35"/>
      <c r="U13" s="35"/>
      <c r="V13" s="36"/>
      <c r="W13" s="36"/>
      <c r="X13" s="35"/>
      <c r="Y13" s="36"/>
      <c r="Z13" s="36"/>
      <c r="AA13" s="36"/>
      <c r="AB13" s="37"/>
      <c r="AC13" s="38"/>
      <c r="AD13" s="31"/>
      <c r="AE13" s="32"/>
      <c r="AF13" s="33"/>
      <c r="AG13" s="34"/>
    </row>
    <row r="14" spans="1:33" ht="24.95" customHeight="1" x14ac:dyDescent="0.15">
      <c r="A14" s="40">
        <v>5</v>
      </c>
      <c r="B14" s="28" t="str">
        <f>名簿!B14</f>
        <v>羽根田　凱吐</v>
      </c>
      <c r="C14" s="28" t="str">
        <f>名簿!C14</f>
        <v>ハネダ　カイト</v>
      </c>
      <c r="D14" s="42" t="str">
        <f>名簿!D14</f>
        <v>福島県</v>
      </c>
      <c r="E14" s="35">
        <v>6.8</v>
      </c>
      <c r="F14" s="35">
        <v>7</v>
      </c>
      <c r="G14" s="35">
        <v>6.6</v>
      </c>
      <c r="H14" s="35">
        <v>7.5</v>
      </c>
      <c r="I14" s="35">
        <f>SUM(E14:H14)-MIN(E14:H14)-MAX(E14:H14)</f>
        <v>13.799999999999997</v>
      </c>
      <c r="J14" s="36">
        <v>9.9</v>
      </c>
      <c r="K14" s="36">
        <v>9.8000000000000007</v>
      </c>
      <c r="L14" s="35">
        <f>(J14+K14)/2</f>
        <v>9.8500000000000014</v>
      </c>
      <c r="M14" s="36">
        <v>1.8</v>
      </c>
      <c r="N14" s="36">
        <v>7.3</v>
      </c>
      <c r="O14" s="36">
        <f t="shared" si="0"/>
        <v>14.6</v>
      </c>
      <c r="P14" s="39">
        <f>ROUND((I14+L14+M14+O14),3)-0.4</f>
        <v>39.65</v>
      </c>
      <c r="Q14" s="35">
        <v>7.3</v>
      </c>
      <c r="R14" s="35">
        <v>6.8</v>
      </c>
      <c r="S14" s="35">
        <v>6.5</v>
      </c>
      <c r="T14" s="35">
        <v>7.2</v>
      </c>
      <c r="U14" s="35">
        <f>SUM(Q14:T14)-MIN(Q14:T14)-MAX(Q14:T14)</f>
        <v>14</v>
      </c>
      <c r="V14" s="36">
        <v>10</v>
      </c>
      <c r="W14" s="36">
        <v>9.6999999999999993</v>
      </c>
      <c r="X14" s="35">
        <f>(V14+W14)/2</f>
        <v>9.85</v>
      </c>
      <c r="Y14" s="36">
        <v>1.8</v>
      </c>
      <c r="Z14" s="36">
        <v>9.1</v>
      </c>
      <c r="AA14" s="36">
        <f t="shared" ref="AA14" si="15">Z14*2</f>
        <v>18.2</v>
      </c>
      <c r="AB14" s="37">
        <f t="shared" ref="AB14" si="16">ROUND((U14+X14+Y14+AA14),3)</f>
        <v>43.85</v>
      </c>
      <c r="AC14" s="38">
        <f t="shared" ref="AC14" si="17">ROUND(MAX(P14,AB14),3)</f>
        <v>43.85</v>
      </c>
      <c r="AD14" s="30">
        <f t="shared" ref="AD14" si="18">RANK(AF14,$AF$6:$AF$25,0)</f>
        <v>2</v>
      </c>
      <c r="AE14" s="32"/>
      <c r="AF14" s="33">
        <f>ROUND(AC14,3)-(AG14/10000)</f>
        <v>43.85</v>
      </c>
      <c r="AG14" s="34"/>
    </row>
    <row r="15" spans="1:33" ht="24.95" customHeight="1" x14ac:dyDescent="0.15">
      <c r="A15" s="41"/>
      <c r="B15" s="29" t="str">
        <f>名簿!B15</f>
        <v>野本　樹</v>
      </c>
      <c r="C15" s="29" t="str">
        <f>名簿!C15</f>
        <v>ノモト　イツキ</v>
      </c>
      <c r="D15" s="43"/>
      <c r="E15" s="35"/>
      <c r="F15" s="35"/>
      <c r="G15" s="35"/>
      <c r="H15" s="35"/>
      <c r="I15" s="35"/>
      <c r="J15" s="36"/>
      <c r="K15" s="36"/>
      <c r="L15" s="35"/>
      <c r="M15" s="36"/>
      <c r="N15" s="36"/>
      <c r="O15" s="36"/>
      <c r="P15" s="39"/>
      <c r="Q15" s="35"/>
      <c r="R15" s="35"/>
      <c r="S15" s="35"/>
      <c r="T15" s="35"/>
      <c r="U15" s="35"/>
      <c r="V15" s="36"/>
      <c r="W15" s="36"/>
      <c r="X15" s="35"/>
      <c r="Y15" s="36"/>
      <c r="Z15" s="36"/>
      <c r="AA15" s="36"/>
      <c r="AB15" s="37"/>
      <c r="AC15" s="38"/>
      <c r="AD15" s="31"/>
      <c r="AE15" s="32"/>
      <c r="AF15" s="33"/>
      <c r="AG15" s="34"/>
    </row>
    <row r="16" spans="1:33" ht="24.95" customHeight="1" x14ac:dyDescent="0.15">
      <c r="A16" s="40">
        <v>6</v>
      </c>
      <c r="B16" s="28" t="str">
        <f>名簿!B16</f>
        <v>船越　晃信</v>
      </c>
      <c r="C16" s="28" t="str">
        <f>名簿!C16</f>
        <v>フナコシ　アキノブ</v>
      </c>
      <c r="D16" s="42" t="str">
        <f>名簿!D16</f>
        <v>山形県</v>
      </c>
      <c r="E16" s="35">
        <v>7.2</v>
      </c>
      <c r="F16" s="35">
        <v>6.3</v>
      </c>
      <c r="G16" s="35">
        <v>7.3</v>
      </c>
      <c r="H16" s="35">
        <v>6.5</v>
      </c>
      <c r="I16" s="35">
        <f>SUM(E16:H16)-MIN(E16:H16)-MAX(E16:H16)</f>
        <v>13.7</v>
      </c>
      <c r="J16" s="36">
        <v>9.6</v>
      </c>
      <c r="K16" s="36">
        <v>9.6</v>
      </c>
      <c r="L16" s="35">
        <f>(J16+K16)/2</f>
        <v>9.6</v>
      </c>
      <c r="M16" s="36">
        <v>1.8</v>
      </c>
      <c r="N16" s="36">
        <v>8.9</v>
      </c>
      <c r="O16" s="36">
        <f t="shared" si="0"/>
        <v>17.8</v>
      </c>
      <c r="P16" s="39">
        <f>ROUND((I16+L16+M16+O16),3)</f>
        <v>42.9</v>
      </c>
      <c r="Q16" s="35">
        <v>3.7</v>
      </c>
      <c r="R16" s="35">
        <v>3.2</v>
      </c>
      <c r="S16" s="35">
        <v>4.0999999999999996</v>
      </c>
      <c r="T16" s="35">
        <v>3.2</v>
      </c>
      <c r="U16" s="35">
        <f>SUM(Q16:T16)-MIN(Q16:T16)-MAX(Q16:T16)</f>
        <v>6.9</v>
      </c>
      <c r="V16" s="36">
        <v>4.9000000000000004</v>
      </c>
      <c r="W16" s="36">
        <v>4.5999999999999996</v>
      </c>
      <c r="X16" s="35">
        <f>(V16+W16)/2</f>
        <v>4.75</v>
      </c>
      <c r="Y16" s="36">
        <v>1.5</v>
      </c>
      <c r="Z16" s="36">
        <v>4</v>
      </c>
      <c r="AA16" s="36">
        <f t="shared" ref="AA16" si="19">Z16*2</f>
        <v>8</v>
      </c>
      <c r="AB16" s="37">
        <f t="shared" ref="AB16" si="20">ROUND((U16+X16+Y16+AA16),3)</f>
        <v>21.15</v>
      </c>
      <c r="AC16" s="38">
        <f t="shared" ref="AC16" si="21">ROUND(MAX(P16,AB16),3)</f>
        <v>42.9</v>
      </c>
      <c r="AD16" s="30">
        <f t="shared" ref="AD16" si="22">RANK(AF16,$AF$6:$AF$25,0)</f>
        <v>4</v>
      </c>
      <c r="AE16" s="32"/>
      <c r="AF16" s="33">
        <f>ROUND(AC16,3)-(AG16/10000)</f>
        <v>42.9</v>
      </c>
      <c r="AG16" s="34"/>
    </row>
    <row r="17" spans="1:33" ht="24.95" customHeight="1" x14ac:dyDescent="0.15">
      <c r="A17" s="41"/>
      <c r="B17" s="29" t="str">
        <f>名簿!B17</f>
        <v>齋藤　愛翔</v>
      </c>
      <c r="C17" s="29" t="str">
        <f>名簿!C17</f>
        <v>サイトウ　マナト</v>
      </c>
      <c r="D17" s="43"/>
      <c r="E17" s="35"/>
      <c r="F17" s="35"/>
      <c r="G17" s="35"/>
      <c r="H17" s="35"/>
      <c r="I17" s="35"/>
      <c r="J17" s="36"/>
      <c r="K17" s="36"/>
      <c r="L17" s="35"/>
      <c r="M17" s="36"/>
      <c r="N17" s="36"/>
      <c r="O17" s="36"/>
      <c r="P17" s="39"/>
      <c r="Q17" s="35"/>
      <c r="R17" s="35"/>
      <c r="S17" s="35"/>
      <c r="T17" s="35"/>
      <c r="U17" s="35"/>
      <c r="V17" s="36"/>
      <c r="W17" s="36"/>
      <c r="X17" s="35"/>
      <c r="Y17" s="36"/>
      <c r="Z17" s="36"/>
      <c r="AA17" s="36"/>
      <c r="AB17" s="37"/>
      <c r="AC17" s="38"/>
      <c r="AD17" s="31"/>
      <c r="AE17" s="32"/>
      <c r="AF17" s="33"/>
      <c r="AG17" s="34"/>
    </row>
    <row r="18" spans="1:33" ht="24.95" customHeight="1" x14ac:dyDescent="0.15">
      <c r="A18" s="40">
        <v>7</v>
      </c>
      <c r="B18" s="28" t="str">
        <f>名簿!B18</f>
        <v>佐藤 啓介</v>
      </c>
      <c r="C18" s="28" t="str">
        <f>名簿!C18</f>
        <v>サトウ　ケイスケ</v>
      </c>
      <c r="D18" s="42" t="str">
        <f>名簿!D18</f>
        <v>福島県</v>
      </c>
      <c r="E18" s="35">
        <v>7</v>
      </c>
      <c r="F18" s="35">
        <v>7.3</v>
      </c>
      <c r="G18" s="35">
        <v>7.2</v>
      </c>
      <c r="H18" s="35">
        <v>7.5</v>
      </c>
      <c r="I18" s="35">
        <f>SUM(E18:H18)-MIN(E18:H18)-MAX(E18:H18)</f>
        <v>14.5</v>
      </c>
      <c r="J18" s="36">
        <v>9.3000000000000007</v>
      </c>
      <c r="K18" s="36">
        <v>9.6</v>
      </c>
      <c r="L18" s="35">
        <f>(J18+K18)/2</f>
        <v>9.4499999999999993</v>
      </c>
      <c r="M18" s="36">
        <v>1.5</v>
      </c>
      <c r="N18" s="36">
        <v>7.6</v>
      </c>
      <c r="O18" s="36">
        <f t="shared" ref="O18" si="23">N18*2</f>
        <v>15.2</v>
      </c>
      <c r="P18" s="39">
        <f>ROUND((I18+L18+M18+O18),3)</f>
        <v>40.65</v>
      </c>
      <c r="Q18" s="35">
        <v>7.2</v>
      </c>
      <c r="R18" s="35">
        <v>7.7</v>
      </c>
      <c r="S18" s="35">
        <v>7.4</v>
      </c>
      <c r="T18" s="35">
        <v>7.4</v>
      </c>
      <c r="U18" s="35">
        <f>SUM(Q18:T18)-MIN(Q18:T18)-MAX(Q18:T18)</f>
        <v>14.800000000000004</v>
      </c>
      <c r="V18" s="36">
        <v>9.4</v>
      </c>
      <c r="W18" s="36">
        <v>9.6999999999999993</v>
      </c>
      <c r="X18" s="35">
        <f>(V18+W18)/2</f>
        <v>9.5500000000000007</v>
      </c>
      <c r="Y18" s="36">
        <v>1.5</v>
      </c>
      <c r="Z18" s="36">
        <v>7.8</v>
      </c>
      <c r="AA18" s="36">
        <f t="shared" ref="AA18" si="24">Z18*2</f>
        <v>15.6</v>
      </c>
      <c r="AB18" s="37">
        <f t="shared" ref="AB18" si="25">ROUND((U18+X18+Y18+AA18),3)</f>
        <v>41.45</v>
      </c>
      <c r="AC18" s="38">
        <f t="shared" ref="AC18" si="26">ROUND(MAX(P18,AB18),3)</f>
        <v>41.45</v>
      </c>
      <c r="AD18" s="30">
        <f t="shared" ref="AD18" si="27">RANK(AF18,$AF$6:$AF$25,0)</f>
        <v>6</v>
      </c>
      <c r="AE18" s="32"/>
      <c r="AF18" s="33">
        <f>ROUND(AC18,3)-(AG18/10000)</f>
        <v>41.45</v>
      </c>
      <c r="AG18" s="34"/>
    </row>
    <row r="19" spans="1:33" ht="24.95" customHeight="1" x14ac:dyDescent="0.15">
      <c r="A19" s="41"/>
      <c r="B19" s="29" t="str">
        <f>名簿!B19</f>
        <v>小山　健剛</v>
      </c>
      <c r="C19" s="29" t="str">
        <f>名簿!C19</f>
        <v>コヤマ　ケンゴ</v>
      </c>
      <c r="D19" s="43"/>
      <c r="E19" s="35"/>
      <c r="F19" s="35"/>
      <c r="G19" s="35"/>
      <c r="H19" s="35"/>
      <c r="I19" s="35"/>
      <c r="J19" s="36"/>
      <c r="K19" s="36"/>
      <c r="L19" s="35"/>
      <c r="M19" s="36"/>
      <c r="N19" s="36"/>
      <c r="O19" s="36"/>
      <c r="P19" s="39"/>
      <c r="Q19" s="35"/>
      <c r="R19" s="35"/>
      <c r="S19" s="35"/>
      <c r="T19" s="35"/>
      <c r="U19" s="35"/>
      <c r="V19" s="36"/>
      <c r="W19" s="36"/>
      <c r="X19" s="35"/>
      <c r="Y19" s="36"/>
      <c r="Z19" s="36"/>
      <c r="AA19" s="36"/>
      <c r="AB19" s="37"/>
      <c r="AC19" s="38"/>
      <c r="AD19" s="31"/>
      <c r="AE19" s="32"/>
      <c r="AF19" s="33"/>
      <c r="AG19" s="34"/>
    </row>
    <row r="20" spans="1:33" ht="24.95" customHeight="1" x14ac:dyDescent="0.15">
      <c r="A20" s="40">
        <v>8</v>
      </c>
      <c r="B20" s="28" t="str">
        <f>名簿!B20</f>
        <v>相澤　亮介</v>
      </c>
      <c r="C20" s="28" t="str">
        <f>名簿!C20</f>
        <v>アイザワ　リョウスケ</v>
      </c>
      <c r="D20" s="42" t="str">
        <f>名簿!D20</f>
        <v>宮城県</v>
      </c>
      <c r="E20" s="35">
        <v>7.2</v>
      </c>
      <c r="F20" s="35">
        <v>7.1</v>
      </c>
      <c r="G20" s="35">
        <v>7.4</v>
      </c>
      <c r="H20" s="35">
        <v>7.5</v>
      </c>
      <c r="I20" s="35">
        <f>SUM(E20:H20)-MIN(E20:H20)-MAX(E20:H20)</f>
        <v>14.600000000000001</v>
      </c>
      <c r="J20" s="36">
        <v>9.6999999999999993</v>
      </c>
      <c r="K20" s="36">
        <v>9.6999999999999993</v>
      </c>
      <c r="L20" s="35">
        <f>(J20+K20)/2</f>
        <v>9.6999999999999993</v>
      </c>
      <c r="M20" s="36">
        <v>1.6</v>
      </c>
      <c r="N20" s="36">
        <v>8.6999999999999993</v>
      </c>
      <c r="O20" s="36">
        <f t="shared" ref="O20" si="28">N20*2</f>
        <v>17.399999999999999</v>
      </c>
      <c r="P20" s="39">
        <f>ROUND((I20+L20+M20+O20),3)</f>
        <v>43.3</v>
      </c>
      <c r="Q20" s="35">
        <v>0.7</v>
      </c>
      <c r="R20" s="35">
        <v>0.7</v>
      </c>
      <c r="S20" s="35">
        <v>0.7</v>
      </c>
      <c r="T20" s="35">
        <v>0.6</v>
      </c>
      <c r="U20" s="35">
        <f>SUM(Q20:T20)-MIN(Q20:T20)-MAX(Q20:T20)</f>
        <v>1.3999999999999997</v>
      </c>
      <c r="V20" s="36">
        <v>0.9</v>
      </c>
      <c r="W20" s="36">
        <v>0.9</v>
      </c>
      <c r="X20" s="35">
        <f>(V20+W20)/2</f>
        <v>0.9</v>
      </c>
      <c r="Y20" s="36">
        <v>0.5</v>
      </c>
      <c r="Z20" s="36">
        <v>0.8</v>
      </c>
      <c r="AA20" s="36">
        <f t="shared" ref="AA20" si="29">Z20*2</f>
        <v>1.6</v>
      </c>
      <c r="AB20" s="37">
        <f t="shared" ref="AB20" si="30">ROUND((U20+X20+Y20+AA20),3)</f>
        <v>4.4000000000000004</v>
      </c>
      <c r="AC20" s="38">
        <f t="shared" ref="AC20" si="31">ROUND(MAX(P20,AB20),3)</f>
        <v>43.3</v>
      </c>
      <c r="AD20" s="30">
        <f t="shared" ref="AD20" si="32">RANK(AF20,$AF$6:$AF$25,0)</f>
        <v>3</v>
      </c>
      <c r="AE20" s="32"/>
      <c r="AF20" s="33">
        <f>ROUND(AC20,3)-(AG20/10000)</f>
        <v>43.3</v>
      </c>
      <c r="AG20" s="34"/>
    </row>
    <row r="21" spans="1:33" ht="24.95" customHeight="1" x14ac:dyDescent="0.15">
      <c r="A21" s="41"/>
      <c r="B21" s="29" t="str">
        <f>名簿!B21</f>
        <v>相澤　昇治</v>
      </c>
      <c r="C21" s="29" t="str">
        <f>名簿!C21</f>
        <v>アイザワ　ショウジ</v>
      </c>
      <c r="D21" s="43"/>
      <c r="E21" s="35"/>
      <c r="F21" s="35"/>
      <c r="G21" s="35"/>
      <c r="H21" s="35"/>
      <c r="I21" s="35"/>
      <c r="J21" s="36"/>
      <c r="K21" s="36"/>
      <c r="L21" s="35"/>
      <c r="M21" s="36"/>
      <c r="N21" s="36"/>
      <c r="O21" s="36"/>
      <c r="P21" s="39"/>
      <c r="Q21" s="35"/>
      <c r="R21" s="35"/>
      <c r="S21" s="35"/>
      <c r="T21" s="35"/>
      <c r="U21" s="35"/>
      <c r="V21" s="36"/>
      <c r="W21" s="36"/>
      <c r="X21" s="35"/>
      <c r="Y21" s="36"/>
      <c r="Z21" s="36"/>
      <c r="AA21" s="36"/>
      <c r="AB21" s="37"/>
      <c r="AC21" s="38"/>
      <c r="AD21" s="31"/>
      <c r="AE21" s="32"/>
      <c r="AF21" s="33"/>
      <c r="AG21" s="34"/>
    </row>
    <row r="22" spans="1:33" ht="24.95" customHeight="1" x14ac:dyDescent="0.15">
      <c r="A22" s="40"/>
      <c r="B22" s="26"/>
      <c r="C22" s="26"/>
      <c r="D22" s="42"/>
      <c r="E22" s="35"/>
      <c r="F22" s="35"/>
      <c r="G22" s="35"/>
      <c r="H22" s="35"/>
      <c r="I22" s="35"/>
      <c r="J22" s="36"/>
      <c r="K22" s="36"/>
      <c r="L22" s="35"/>
      <c r="M22" s="36"/>
      <c r="N22" s="36"/>
      <c r="O22" s="36"/>
      <c r="P22" s="39"/>
      <c r="Q22" s="35"/>
      <c r="R22" s="35"/>
      <c r="S22" s="35"/>
      <c r="T22" s="35"/>
      <c r="U22" s="35"/>
      <c r="V22" s="36"/>
      <c r="W22" s="36"/>
      <c r="X22" s="35"/>
      <c r="Y22" s="36"/>
      <c r="Z22" s="36"/>
      <c r="AA22" s="36"/>
      <c r="AB22" s="37"/>
      <c r="AC22" s="38"/>
      <c r="AD22" s="30"/>
      <c r="AE22" s="32"/>
      <c r="AF22" s="33">
        <f>ROUND(AC22,3)-(AG22/10000)</f>
        <v>0</v>
      </c>
      <c r="AG22" s="34"/>
    </row>
    <row r="23" spans="1:33" ht="24.95" customHeight="1" x14ac:dyDescent="0.15">
      <c r="A23" s="41"/>
      <c r="B23" s="27"/>
      <c r="C23" s="27"/>
      <c r="D23" s="43"/>
      <c r="E23" s="35"/>
      <c r="F23" s="35"/>
      <c r="G23" s="35"/>
      <c r="H23" s="35"/>
      <c r="I23" s="35"/>
      <c r="J23" s="36"/>
      <c r="K23" s="36"/>
      <c r="L23" s="35"/>
      <c r="M23" s="36"/>
      <c r="N23" s="36"/>
      <c r="O23" s="36"/>
      <c r="P23" s="39"/>
      <c r="Q23" s="35"/>
      <c r="R23" s="35"/>
      <c r="S23" s="35"/>
      <c r="T23" s="35"/>
      <c r="U23" s="35"/>
      <c r="V23" s="36"/>
      <c r="W23" s="36"/>
      <c r="X23" s="35"/>
      <c r="Y23" s="36"/>
      <c r="Z23" s="36"/>
      <c r="AA23" s="36"/>
      <c r="AB23" s="37"/>
      <c r="AC23" s="38"/>
      <c r="AD23" s="31"/>
      <c r="AE23" s="32"/>
      <c r="AF23" s="33"/>
      <c r="AG23" s="34"/>
    </row>
    <row r="24" spans="1:33" ht="24.95" customHeight="1" x14ac:dyDescent="0.15">
      <c r="A24" s="40"/>
      <c r="B24" s="26"/>
      <c r="C24" s="26"/>
      <c r="D24" s="42"/>
      <c r="E24" s="35"/>
      <c r="F24" s="35"/>
      <c r="G24" s="35"/>
      <c r="H24" s="35"/>
      <c r="I24" s="35"/>
      <c r="J24" s="36"/>
      <c r="K24" s="36"/>
      <c r="L24" s="35"/>
      <c r="M24" s="36"/>
      <c r="N24" s="36"/>
      <c r="O24" s="36"/>
      <c r="P24" s="39"/>
      <c r="Q24" s="35"/>
      <c r="R24" s="35"/>
      <c r="S24" s="35"/>
      <c r="T24" s="35"/>
      <c r="U24" s="35"/>
      <c r="V24" s="36"/>
      <c r="W24" s="36"/>
      <c r="X24" s="35"/>
      <c r="Y24" s="36"/>
      <c r="Z24" s="36"/>
      <c r="AA24" s="36"/>
      <c r="AB24" s="37"/>
      <c r="AC24" s="38"/>
      <c r="AD24" s="30"/>
      <c r="AE24" s="32"/>
      <c r="AF24" s="33">
        <f>ROUND(AC24,3)-(AG24/10000)</f>
        <v>0</v>
      </c>
      <c r="AG24" s="34"/>
    </row>
    <row r="25" spans="1:33" ht="24.95" customHeight="1" x14ac:dyDescent="0.15">
      <c r="A25" s="41"/>
      <c r="B25" s="27"/>
      <c r="C25" s="27"/>
      <c r="D25" s="43"/>
      <c r="E25" s="35"/>
      <c r="F25" s="35"/>
      <c r="G25" s="35"/>
      <c r="H25" s="35"/>
      <c r="I25" s="35"/>
      <c r="J25" s="36"/>
      <c r="K25" s="36"/>
      <c r="L25" s="35"/>
      <c r="M25" s="36"/>
      <c r="N25" s="36"/>
      <c r="O25" s="36"/>
      <c r="P25" s="39"/>
      <c r="Q25" s="35"/>
      <c r="R25" s="35"/>
      <c r="S25" s="35"/>
      <c r="T25" s="35"/>
      <c r="U25" s="35"/>
      <c r="V25" s="36"/>
      <c r="W25" s="36"/>
      <c r="X25" s="35"/>
      <c r="Y25" s="36"/>
      <c r="Z25" s="36"/>
      <c r="AA25" s="36"/>
      <c r="AB25" s="37"/>
      <c r="AC25" s="38"/>
      <c r="AD25" s="31"/>
      <c r="AE25" s="32"/>
      <c r="AF25" s="33"/>
      <c r="AG25" s="34"/>
    </row>
  </sheetData>
  <mergeCells count="312">
    <mergeCell ref="AE6:AE7"/>
    <mergeCell ref="AF6:AF7"/>
    <mergeCell ref="AG6:AG7"/>
    <mergeCell ref="I6:I7"/>
    <mergeCell ref="J6:J7"/>
    <mergeCell ref="K6:K7"/>
    <mergeCell ref="L6:L7"/>
    <mergeCell ref="M6:M7"/>
    <mergeCell ref="N6:N7"/>
    <mergeCell ref="A8:A9"/>
    <mergeCell ref="D8:D9"/>
    <mergeCell ref="E8:E9"/>
    <mergeCell ref="F8:F9"/>
    <mergeCell ref="G8:G9"/>
    <mergeCell ref="H8:H9"/>
    <mergeCell ref="O6:O7"/>
    <mergeCell ref="AC6:AC7"/>
    <mergeCell ref="AD6:AD7"/>
    <mergeCell ref="A6:A7"/>
    <mergeCell ref="D6:D7"/>
    <mergeCell ref="E6:E7"/>
    <mergeCell ref="F6:F7"/>
    <mergeCell ref="G6:G7"/>
    <mergeCell ref="H6:H7"/>
    <mergeCell ref="O8:O9"/>
    <mergeCell ref="AC8:AC9"/>
    <mergeCell ref="AD8:AD9"/>
    <mergeCell ref="P6:P7"/>
    <mergeCell ref="AE8:AE9"/>
    <mergeCell ref="AF8:AF9"/>
    <mergeCell ref="AG8:AG9"/>
    <mergeCell ref="I8:I9"/>
    <mergeCell ref="J8:J9"/>
    <mergeCell ref="K8:K9"/>
    <mergeCell ref="L8:L9"/>
    <mergeCell ref="M8:M9"/>
    <mergeCell ref="N8:N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8:P9"/>
    <mergeCell ref="Q8:Q9"/>
    <mergeCell ref="AE10:AE11"/>
    <mergeCell ref="AF10:AF11"/>
    <mergeCell ref="AG10:AG11"/>
    <mergeCell ref="I10:I11"/>
    <mergeCell ref="J10:J11"/>
    <mergeCell ref="K10:K11"/>
    <mergeCell ref="L10:L11"/>
    <mergeCell ref="M10:M11"/>
    <mergeCell ref="N10:N11"/>
    <mergeCell ref="W10:W11"/>
    <mergeCell ref="X10:X11"/>
    <mergeCell ref="Y10:Y11"/>
    <mergeCell ref="Z10:Z11"/>
    <mergeCell ref="AA10:AA11"/>
    <mergeCell ref="AB10:AB11"/>
    <mergeCell ref="P10:P11"/>
    <mergeCell ref="A12:A13"/>
    <mergeCell ref="D12:D13"/>
    <mergeCell ref="E12:E13"/>
    <mergeCell ref="F12:F13"/>
    <mergeCell ref="G12:G13"/>
    <mergeCell ref="H12:H13"/>
    <mergeCell ref="O10:O11"/>
    <mergeCell ref="AC10:AC11"/>
    <mergeCell ref="AD10:AD11"/>
    <mergeCell ref="A10:A11"/>
    <mergeCell ref="D10:D11"/>
    <mergeCell ref="E10:E11"/>
    <mergeCell ref="F10:F11"/>
    <mergeCell ref="G10:G11"/>
    <mergeCell ref="H10:H11"/>
    <mergeCell ref="O12:O13"/>
    <mergeCell ref="AC12:AC13"/>
    <mergeCell ref="AD12:AD13"/>
    <mergeCell ref="Q10:Q11"/>
    <mergeCell ref="R10:R11"/>
    <mergeCell ref="S10:S11"/>
    <mergeCell ref="T10:T11"/>
    <mergeCell ref="U10:U11"/>
    <mergeCell ref="V10:V11"/>
    <mergeCell ref="AE12:AE13"/>
    <mergeCell ref="AF12:AF13"/>
    <mergeCell ref="AG12:AG13"/>
    <mergeCell ref="I12:I13"/>
    <mergeCell ref="J12:J13"/>
    <mergeCell ref="K12:K13"/>
    <mergeCell ref="L12:L13"/>
    <mergeCell ref="M12:M13"/>
    <mergeCell ref="N12:N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P12:P13"/>
    <mergeCell ref="AE14:AE15"/>
    <mergeCell ref="AF14:AF15"/>
    <mergeCell ref="AG14:AG15"/>
    <mergeCell ref="I14:I15"/>
    <mergeCell ref="J14:J15"/>
    <mergeCell ref="K14:K15"/>
    <mergeCell ref="L14:L15"/>
    <mergeCell ref="M14:M15"/>
    <mergeCell ref="N14:N15"/>
    <mergeCell ref="W14:W15"/>
    <mergeCell ref="X14:X15"/>
    <mergeCell ref="Y14:Y15"/>
    <mergeCell ref="Z14:Z15"/>
    <mergeCell ref="AA14:AA15"/>
    <mergeCell ref="AB14:AB15"/>
    <mergeCell ref="P14:P15"/>
    <mergeCell ref="A16:A17"/>
    <mergeCell ref="D16:D17"/>
    <mergeCell ref="E16:E17"/>
    <mergeCell ref="F16:F17"/>
    <mergeCell ref="G16:G17"/>
    <mergeCell ref="H16:H17"/>
    <mergeCell ref="O14:O15"/>
    <mergeCell ref="AC14:AC15"/>
    <mergeCell ref="AD14:AD15"/>
    <mergeCell ref="A14:A15"/>
    <mergeCell ref="D14:D15"/>
    <mergeCell ref="E14:E15"/>
    <mergeCell ref="F14:F15"/>
    <mergeCell ref="G14:G15"/>
    <mergeCell ref="H14:H15"/>
    <mergeCell ref="O16:O17"/>
    <mergeCell ref="AC16:AC17"/>
    <mergeCell ref="AD16:AD17"/>
    <mergeCell ref="Q14:Q15"/>
    <mergeCell ref="R14:R15"/>
    <mergeCell ref="S14:S15"/>
    <mergeCell ref="T14:T15"/>
    <mergeCell ref="U14:U15"/>
    <mergeCell ref="V14:V15"/>
    <mergeCell ref="AE16:AE17"/>
    <mergeCell ref="AF16:AF17"/>
    <mergeCell ref="AG16:AG17"/>
    <mergeCell ref="I16:I17"/>
    <mergeCell ref="J16:J17"/>
    <mergeCell ref="K16:K17"/>
    <mergeCell ref="L16:L17"/>
    <mergeCell ref="M16:M17"/>
    <mergeCell ref="N16:N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P16:P17"/>
    <mergeCell ref="E4:P4"/>
    <mergeCell ref="Q4:AB4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18:A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D24:AD25"/>
    <mergeCell ref="AE24:AE25"/>
    <mergeCell ref="AF24:AF25"/>
    <mergeCell ref="AG24:AG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</mergeCells>
  <phoneticPr fontId="1"/>
  <conditionalFormatting sqref="P6:P25 AB6:AB25">
    <cfRule type="cellIs" dxfId="6" priority="1" operator="equal">
      <formula>$AC6</formula>
    </cfRule>
  </conditionalFormatting>
  <conditionalFormatting sqref="AD6:AD25">
    <cfRule type="duplicateValues" dxfId="5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E574-BC18-4182-9E35-1A3F0F780B86}">
  <sheetPr>
    <pageSetUpPr fitToPage="1"/>
  </sheetPr>
  <dimension ref="A1:AG25"/>
  <sheetViews>
    <sheetView zoomScaleNormal="100" workbookViewId="0">
      <selection activeCell="E16" sqref="E16:E17"/>
    </sheetView>
  </sheetViews>
  <sheetFormatPr defaultRowHeight="13.5" x14ac:dyDescent="0.15"/>
  <cols>
    <col min="1" max="1" width="5.28515625" style="5" customWidth="1"/>
    <col min="2" max="3" width="20.7109375" style="2" customWidth="1"/>
    <col min="4" max="4" width="21" style="2" customWidth="1"/>
    <col min="5" max="15" width="5.28515625" style="2" customWidth="1"/>
    <col min="16" max="16" width="6.7109375" style="2" customWidth="1"/>
    <col min="17" max="27" width="5.28515625" style="2" customWidth="1"/>
    <col min="28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名簿!G4</f>
        <v>シンクロ B 男子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4" t="s">
        <v>19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6" t="s">
        <v>20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0">
        <v>1</v>
      </c>
      <c r="B6" s="28" t="str">
        <f>名簿!G6</f>
        <v>田代　達之</v>
      </c>
      <c r="C6" s="28" t="str">
        <f>名簿!H6</f>
        <v>タシロ　タツユキ</v>
      </c>
      <c r="D6" s="42" t="str">
        <f>名簿!I6</f>
        <v>福島県</v>
      </c>
      <c r="E6" s="35">
        <v>7.3</v>
      </c>
      <c r="F6" s="35">
        <v>7.3</v>
      </c>
      <c r="G6" s="35">
        <v>7.7</v>
      </c>
      <c r="H6" s="35">
        <v>7</v>
      </c>
      <c r="I6" s="35">
        <f>SUM(E6:H6)-MIN(E6:H6)-MAX(E6:H6)</f>
        <v>14.600000000000001</v>
      </c>
      <c r="J6" s="36">
        <v>9.4</v>
      </c>
      <c r="K6" s="36">
        <v>9.5</v>
      </c>
      <c r="L6" s="35">
        <f>(J6+K6)/2</f>
        <v>9.4499999999999993</v>
      </c>
      <c r="M6" s="36">
        <v>4.3</v>
      </c>
      <c r="N6" s="36">
        <v>9.1999999999999993</v>
      </c>
      <c r="O6" s="36">
        <f t="shared" ref="O6:O8" si="0">N6*2</f>
        <v>18.399999999999999</v>
      </c>
      <c r="P6" s="39">
        <f>ROUND((I6+L6+M6+O6),3)</f>
        <v>46.75</v>
      </c>
      <c r="Q6" s="35">
        <v>7.5</v>
      </c>
      <c r="R6" s="35">
        <v>7.1</v>
      </c>
      <c r="S6" s="35">
        <v>7.2</v>
      </c>
      <c r="T6" s="35">
        <v>7</v>
      </c>
      <c r="U6" s="35">
        <f>SUM(Q6:T6)-MIN(Q6:T6)-MAX(Q6:T6)</f>
        <v>14.3</v>
      </c>
      <c r="V6" s="36">
        <v>9</v>
      </c>
      <c r="W6" s="36">
        <v>8.9</v>
      </c>
      <c r="X6" s="35">
        <f>(V6+W6)/2</f>
        <v>8.9499999999999993</v>
      </c>
      <c r="Y6" s="36">
        <v>4.3</v>
      </c>
      <c r="Z6" s="36">
        <v>8.4</v>
      </c>
      <c r="AA6" s="36">
        <f t="shared" ref="AA6" si="1">Z6*2</f>
        <v>16.8</v>
      </c>
      <c r="AB6" s="37">
        <f>ROUND((U6+X6+Y6+AA6),3)</f>
        <v>44.35</v>
      </c>
      <c r="AC6" s="38">
        <f>ROUND(MAX(P6,AB6),3)</f>
        <v>46.75</v>
      </c>
      <c r="AD6" s="30">
        <f>RANK(AF6,$AF$6:$AF$25,0)</f>
        <v>1</v>
      </c>
      <c r="AE6" s="32"/>
      <c r="AF6" s="33">
        <f t="shared" ref="AF6" si="2">ROUND(AC6,3)-(AG6/10000)</f>
        <v>46.75</v>
      </c>
      <c r="AG6" s="34"/>
    </row>
    <row r="7" spans="1:33" ht="24.95" customHeight="1" x14ac:dyDescent="0.15">
      <c r="A7" s="41"/>
      <c r="B7" s="29" t="str">
        <f>名簿!G7</f>
        <v>板井　風宇也</v>
      </c>
      <c r="C7" s="29" t="str">
        <f>名簿!H7</f>
        <v>イタイ　フウヤ</v>
      </c>
      <c r="D7" s="43"/>
      <c r="E7" s="35"/>
      <c r="F7" s="35"/>
      <c r="G7" s="35"/>
      <c r="H7" s="35"/>
      <c r="I7" s="35"/>
      <c r="J7" s="36"/>
      <c r="K7" s="36"/>
      <c r="L7" s="35"/>
      <c r="M7" s="36"/>
      <c r="N7" s="36"/>
      <c r="O7" s="36"/>
      <c r="P7" s="39"/>
      <c r="Q7" s="35"/>
      <c r="R7" s="35"/>
      <c r="S7" s="35"/>
      <c r="T7" s="35"/>
      <c r="U7" s="35"/>
      <c r="V7" s="36"/>
      <c r="W7" s="36"/>
      <c r="X7" s="35"/>
      <c r="Y7" s="36"/>
      <c r="Z7" s="36"/>
      <c r="AA7" s="36"/>
      <c r="AB7" s="37"/>
      <c r="AC7" s="38"/>
      <c r="AD7" s="31"/>
      <c r="AE7" s="32"/>
      <c r="AF7" s="33"/>
      <c r="AG7" s="34"/>
    </row>
    <row r="8" spans="1:33" ht="24.95" customHeight="1" x14ac:dyDescent="0.15">
      <c r="A8" s="40">
        <v>2</v>
      </c>
      <c r="B8" s="28" t="str">
        <f>名簿!G8</f>
        <v>野本　俊介</v>
      </c>
      <c r="C8" s="28" t="str">
        <f>名簿!H8</f>
        <v>ノモト　シュンスケ</v>
      </c>
      <c r="D8" s="42" t="str">
        <f>名簿!I8</f>
        <v>福島県</v>
      </c>
      <c r="E8" s="35">
        <v>6.7</v>
      </c>
      <c r="F8" s="35">
        <v>6.3</v>
      </c>
      <c r="G8" s="35">
        <v>7.1</v>
      </c>
      <c r="H8" s="35">
        <v>6.1</v>
      </c>
      <c r="I8" s="35">
        <f>SUM(E8:H8)-MIN(E8:H8)-MAX(E8:H8)</f>
        <v>13.000000000000002</v>
      </c>
      <c r="J8" s="36">
        <v>8.6999999999999993</v>
      </c>
      <c r="K8" s="36">
        <v>9.1999999999999993</v>
      </c>
      <c r="L8" s="35">
        <f>(J8+K8)/2</f>
        <v>8.9499999999999993</v>
      </c>
      <c r="M8" s="36">
        <v>5.2</v>
      </c>
      <c r="N8" s="36">
        <v>9</v>
      </c>
      <c r="O8" s="36">
        <f t="shared" si="0"/>
        <v>18</v>
      </c>
      <c r="P8" s="39">
        <f t="shared" ref="P8" si="3">ROUND((I8+L8+M8+O8),3)</f>
        <v>45.15</v>
      </c>
      <c r="Q8" s="35">
        <v>6.4</v>
      </c>
      <c r="R8" s="35">
        <v>5.6</v>
      </c>
      <c r="S8" s="35">
        <v>6.6</v>
      </c>
      <c r="T8" s="35">
        <v>5.5</v>
      </c>
      <c r="U8" s="35">
        <f>SUM(Q8:T8)-MIN(Q8:T8)-MAX(Q8:T8)</f>
        <v>12.000000000000002</v>
      </c>
      <c r="V8" s="36">
        <v>8.3000000000000007</v>
      </c>
      <c r="W8" s="36">
        <v>7.7</v>
      </c>
      <c r="X8" s="35">
        <f>(V8+W8)/2</f>
        <v>8</v>
      </c>
      <c r="Y8" s="36">
        <v>4.5</v>
      </c>
      <c r="Z8" s="36">
        <v>6.7</v>
      </c>
      <c r="AA8" s="36">
        <f t="shared" ref="AA8" si="4">Z8*2</f>
        <v>13.4</v>
      </c>
      <c r="AB8" s="37">
        <f t="shared" ref="AB8" si="5">ROUND((U8+X8+Y8+AA8),3)</f>
        <v>37.9</v>
      </c>
      <c r="AC8" s="38">
        <f t="shared" ref="AC8" si="6">ROUND(MAX(P8,AB8),3)</f>
        <v>45.15</v>
      </c>
      <c r="AD8" s="30">
        <f t="shared" ref="AD8" si="7">RANK(AF8,$AF$6:$AF$25,0)</f>
        <v>2</v>
      </c>
      <c r="AE8" s="32"/>
      <c r="AF8" s="33">
        <f>ROUND(AC8,3)-(AG8/10000)</f>
        <v>45.15</v>
      </c>
      <c r="AG8" s="34"/>
    </row>
    <row r="9" spans="1:33" ht="24.95" customHeight="1" x14ac:dyDescent="0.15">
      <c r="A9" s="41"/>
      <c r="B9" s="29" t="str">
        <f>名簿!G9</f>
        <v>田代　直之</v>
      </c>
      <c r="C9" s="29" t="str">
        <f>名簿!H9</f>
        <v>タシロナオユキ</v>
      </c>
      <c r="D9" s="43"/>
      <c r="E9" s="35"/>
      <c r="F9" s="35"/>
      <c r="G9" s="35"/>
      <c r="H9" s="35"/>
      <c r="I9" s="35"/>
      <c r="J9" s="36"/>
      <c r="K9" s="36"/>
      <c r="L9" s="35"/>
      <c r="M9" s="36"/>
      <c r="N9" s="36"/>
      <c r="O9" s="36"/>
      <c r="P9" s="39"/>
      <c r="Q9" s="35"/>
      <c r="R9" s="35"/>
      <c r="S9" s="35"/>
      <c r="T9" s="35"/>
      <c r="U9" s="35"/>
      <c r="V9" s="36"/>
      <c r="W9" s="36"/>
      <c r="X9" s="35"/>
      <c r="Y9" s="36"/>
      <c r="Z9" s="36"/>
      <c r="AA9" s="36"/>
      <c r="AB9" s="37"/>
      <c r="AC9" s="38"/>
      <c r="AD9" s="31"/>
      <c r="AE9" s="32"/>
      <c r="AF9" s="33"/>
      <c r="AG9" s="34"/>
    </row>
    <row r="10" spans="1:33" ht="24.95" customHeight="1" x14ac:dyDescent="0.15">
      <c r="A10" s="40"/>
      <c r="B10" s="26"/>
      <c r="C10" s="26"/>
      <c r="D10" s="42"/>
      <c r="E10" s="35"/>
      <c r="F10" s="35"/>
      <c r="G10" s="35"/>
      <c r="H10" s="35"/>
      <c r="I10" s="35"/>
      <c r="J10" s="36"/>
      <c r="K10" s="36"/>
      <c r="L10" s="35"/>
      <c r="M10" s="36"/>
      <c r="N10" s="36"/>
      <c r="O10" s="36"/>
      <c r="P10" s="39"/>
      <c r="Q10" s="35"/>
      <c r="R10" s="35"/>
      <c r="S10" s="35"/>
      <c r="T10" s="35"/>
      <c r="U10" s="35"/>
      <c r="V10" s="36"/>
      <c r="W10" s="36"/>
      <c r="X10" s="35"/>
      <c r="Y10" s="36"/>
      <c r="Z10" s="36"/>
      <c r="AA10" s="36"/>
      <c r="AB10" s="37"/>
      <c r="AC10" s="38"/>
      <c r="AD10" s="30"/>
      <c r="AE10" s="32"/>
      <c r="AF10" s="33">
        <f>ROUND(AC10,3)-(AG10/10000)</f>
        <v>0</v>
      </c>
      <c r="AG10" s="34"/>
    </row>
    <row r="11" spans="1:33" ht="24.95" customHeight="1" x14ac:dyDescent="0.15">
      <c r="A11" s="41"/>
      <c r="B11" s="27"/>
      <c r="C11" s="27"/>
      <c r="D11" s="43"/>
      <c r="E11" s="35"/>
      <c r="F11" s="35"/>
      <c r="G11" s="35"/>
      <c r="H11" s="35"/>
      <c r="I11" s="35"/>
      <c r="J11" s="36"/>
      <c r="K11" s="36"/>
      <c r="L11" s="35"/>
      <c r="M11" s="36"/>
      <c r="N11" s="36"/>
      <c r="O11" s="36"/>
      <c r="P11" s="39"/>
      <c r="Q11" s="35"/>
      <c r="R11" s="35"/>
      <c r="S11" s="35"/>
      <c r="T11" s="35"/>
      <c r="U11" s="35"/>
      <c r="V11" s="36"/>
      <c r="W11" s="36"/>
      <c r="X11" s="35"/>
      <c r="Y11" s="36"/>
      <c r="Z11" s="36"/>
      <c r="AA11" s="36"/>
      <c r="AB11" s="37"/>
      <c r="AC11" s="38"/>
      <c r="AD11" s="31"/>
      <c r="AE11" s="32"/>
      <c r="AF11" s="33"/>
      <c r="AG11" s="34"/>
    </row>
    <row r="12" spans="1:33" ht="24.95" customHeight="1" x14ac:dyDescent="0.15">
      <c r="A12" s="40"/>
      <c r="B12" s="26"/>
      <c r="C12" s="26"/>
      <c r="D12" s="42"/>
      <c r="E12" s="35"/>
      <c r="F12" s="35"/>
      <c r="G12" s="35"/>
      <c r="H12" s="35"/>
      <c r="I12" s="35"/>
      <c r="J12" s="36"/>
      <c r="K12" s="36"/>
      <c r="L12" s="35"/>
      <c r="M12" s="36"/>
      <c r="N12" s="36"/>
      <c r="O12" s="36"/>
      <c r="P12" s="39"/>
      <c r="Q12" s="35"/>
      <c r="R12" s="35"/>
      <c r="S12" s="35"/>
      <c r="T12" s="35"/>
      <c r="U12" s="35"/>
      <c r="V12" s="36"/>
      <c r="W12" s="36"/>
      <c r="X12" s="35"/>
      <c r="Y12" s="36"/>
      <c r="Z12" s="36"/>
      <c r="AA12" s="36"/>
      <c r="AB12" s="37"/>
      <c r="AC12" s="38"/>
      <c r="AD12" s="30"/>
      <c r="AE12" s="32"/>
      <c r="AF12" s="33">
        <f>ROUND(AC12,3)-(AG12/10000)</f>
        <v>0</v>
      </c>
      <c r="AG12" s="34"/>
    </row>
    <row r="13" spans="1:33" ht="24.95" customHeight="1" x14ac:dyDescent="0.15">
      <c r="A13" s="41"/>
      <c r="B13" s="27"/>
      <c r="C13" s="27"/>
      <c r="D13" s="43"/>
      <c r="E13" s="35"/>
      <c r="F13" s="35"/>
      <c r="G13" s="35"/>
      <c r="H13" s="35"/>
      <c r="I13" s="35"/>
      <c r="J13" s="36"/>
      <c r="K13" s="36"/>
      <c r="L13" s="35"/>
      <c r="M13" s="36"/>
      <c r="N13" s="36"/>
      <c r="O13" s="36"/>
      <c r="P13" s="39"/>
      <c r="Q13" s="35"/>
      <c r="R13" s="35"/>
      <c r="S13" s="35"/>
      <c r="T13" s="35"/>
      <c r="U13" s="35"/>
      <c r="V13" s="36"/>
      <c r="W13" s="36"/>
      <c r="X13" s="35"/>
      <c r="Y13" s="36"/>
      <c r="Z13" s="36"/>
      <c r="AA13" s="36"/>
      <c r="AB13" s="37"/>
      <c r="AC13" s="38"/>
      <c r="AD13" s="31"/>
      <c r="AE13" s="32"/>
      <c r="AF13" s="33"/>
      <c r="AG13" s="34"/>
    </row>
    <row r="14" spans="1:33" ht="24.95" customHeight="1" x14ac:dyDescent="0.15">
      <c r="A14" s="40"/>
      <c r="B14" s="26"/>
      <c r="C14" s="26"/>
      <c r="D14" s="42"/>
      <c r="E14" s="35"/>
      <c r="F14" s="35"/>
      <c r="G14" s="35"/>
      <c r="H14" s="35"/>
      <c r="I14" s="35"/>
      <c r="J14" s="36"/>
      <c r="K14" s="36"/>
      <c r="L14" s="35"/>
      <c r="M14" s="36"/>
      <c r="N14" s="36"/>
      <c r="O14" s="36"/>
      <c r="P14" s="39"/>
      <c r="Q14" s="35"/>
      <c r="R14" s="35"/>
      <c r="S14" s="35"/>
      <c r="T14" s="35"/>
      <c r="U14" s="35"/>
      <c r="V14" s="36"/>
      <c r="W14" s="36"/>
      <c r="X14" s="35"/>
      <c r="Y14" s="36"/>
      <c r="Z14" s="36"/>
      <c r="AA14" s="36"/>
      <c r="AB14" s="37"/>
      <c r="AC14" s="38"/>
      <c r="AD14" s="30"/>
      <c r="AE14" s="32"/>
      <c r="AF14" s="33">
        <f>ROUND(AC14,3)-(AG14/10000)</f>
        <v>0</v>
      </c>
      <c r="AG14" s="34"/>
    </row>
    <row r="15" spans="1:33" ht="24.95" customHeight="1" x14ac:dyDescent="0.15">
      <c r="A15" s="41"/>
      <c r="B15" s="27"/>
      <c r="C15" s="27"/>
      <c r="D15" s="43"/>
      <c r="E15" s="35"/>
      <c r="F15" s="35"/>
      <c r="G15" s="35"/>
      <c r="H15" s="35"/>
      <c r="I15" s="35"/>
      <c r="J15" s="36"/>
      <c r="K15" s="36"/>
      <c r="L15" s="35"/>
      <c r="M15" s="36"/>
      <c r="N15" s="36"/>
      <c r="O15" s="36"/>
      <c r="P15" s="39"/>
      <c r="Q15" s="35"/>
      <c r="R15" s="35"/>
      <c r="S15" s="35"/>
      <c r="T15" s="35"/>
      <c r="U15" s="35"/>
      <c r="V15" s="36"/>
      <c r="W15" s="36"/>
      <c r="X15" s="35"/>
      <c r="Y15" s="36"/>
      <c r="Z15" s="36"/>
      <c r="AA15" s="36"/>
      <c r="AB15" s="37"/>
      <c r="AC15" s="38"/>
      <c r="AD15" s="31"/>
      <c r="AE15" s="32"/>
      <c r="AF15" s="33"/>
      <c r="AG15" s="34"/>
    </row>
    <row r="16" spans="1:33" ht="24.95" customHeight="1" x14ac:dyDescent="0.15">
      <c r="A16" s="40"/>
      <c r="B16" s="26"/>
      <c r="C16" s="26"/>
      <c r="D16" s="42"/>
      <c r="E16" s="35"/>
      <c r="F16" s="35"/>
      <c r="G16" s="35"/>
      <c r="H16" s="35"/>
      <c r="I16" s="35"/>
      <c r="J16" s="36"/>
      <c r="K16" s="36"/>
      <c r="L16" s="35"/>
      <c r="M16" s="36"/>
      <c r="N16" s="36"/>
      <c r="O16" s="36"/>
      <c r="P16" s="39"/>
      <c r="Q16" s="35"/>
      <c r="R16" s="35"/>
      <c r="S16" s="35"/>
      <c r="T16" s="35"/>
      <c r="U16" s="35"/>
      <c r="V16" s="36"/>
      <c r="W16" s="36"/>
      <c r="X16" s="35"/>
      <c r="Y16" s="36"/>
      <c r="Z16" s="36"/>
      <c r="AA16" s="36"/>
      <c r="AB16" s="37"/>
      <c r="AC16" s="38"/>
      <c r="AD16" s="30"/>
      <c r="AE16" s="32"/>
      <c r="AF16" s="33">
        <f>ROUND(AC16,3)-(AG16/10000)</f>
        <v>0</v>
      </c>
      <c r="AG16" s="34"/>
    </row>
    <row r="17" spans="1:33" ht="24.95" customHeight="1" x14ac:dyDescent="0.15">
      <c r="A17" s="41"/>
      <c r="B17" s="27"/>
      <c r="C17" s="27"/>
      <c r="D17" s="43"/>
      <c r="E17" s="35"/>
      <c r="F17" s="35"/>
      <c r="G17" s="35"/>
      <c r="H17" s="35"/>
      <c r="I17" s="35"/>
      <c r="J17" s="36"/>
      <c r="K17" s="36"/>
      <c r="L17" s="35"/>
      <c r="M17" s="36"/>
      <c r="N17" s="36"/>
      <c r="O17" s="36"/>
      <c r="P17" s="39"/>
      <c r="Q17" s="35"/>
      <c r="R17" s="35"/>
      <c r="S17" s="35"/>
      <c r="T17" s="35"/>
      <c r="U17" s="35"/>
      <c r="V17" s="36"/>
      <c r="W17" s="36"/>
      <c r="X17" s="35"/>
      <c r="Y17" s="36"/>
      <c r="Z17" s="36"/>
      <c r="AA17" s="36"/>
      <c r="AB17" s="37"/>
      <c r="AC17" s="38"/>
      <c r="AD17" s="31"/>
      <c r="AE17" s="32"/>
      <c r="AF17" s="33"/>
      <c r="AG17" s="34"/>
    </row>
    <row r="18" spans="1:33" ht="24.95" customHeight="1" x14ac:dyDescent="0.15">
      <c r="A18" s="40"/>
      <c r="B18" s="26"/>
      <c r="C18" s="26"/>
      <c r="D18" s="42"/>
      <c r="E18" s="35"/>
      <c r="F18" s="35"/>
      <c r="G18" s="35"/>
      <c r="H18" s="35"/>
      <c r="I18" s="35"/>
      <c r="J18" s="36"/>
      <c r="K18" s="36"/>
      <c r="L18" s="35"/>
      <c r="M18" s="36"/>
      <c r="N18" s="36"/>
      <c r="O18" s="36"/>
      <c r="P18" s="39"/>
      <c r="Q18" s="35"/>
      <c r="R18" s="35"/>
      <c r="S18" s="35"/>
      <c r="T18" s="35"/>
      <c r="U18" s="35"/>
      <c r="V18" s="36"/>
      <c r="W18" s="36"/>
      <c r="X18" s="35"/>
      <c r="Y18" s="36"/>
      <c r="Z18" s="36"/>
      <c r="AA18" s="36"/>
      <c r="AB18" s="37"/>
      <c r="AC18" s="38"/>
      <c r="AD18" s="30"/>
      <c r="AE18" s="32"/>
      <c r="AF18" s="33">
        <f>ROUND(AC18,3)-(AG18/10000)</f>
        <v>0</v>
      </c>
      <c r="AG18" s="34"/>
    </row>
    <row r="19" spans="1:33" ht="24.95" customHeight="1" x14ac:dyDescent="0.15">
      <c r="A19" s="41"/>
      <c r="B19" s="27"/>
      <c r="C19" s="27"/>
      <c r="D19" s="43"/>
      <c r="E19" s="35"/>
      <c r="F19" s="35"/>
      <c r="G19" s="35"/>
      <c r="H19" s="35"/>
      <c r="I19" s="35"/>
      <c r="J19" s="36"/>
      <c r="K19" s="36"/>
      <c r="L19" s="35"/>
      <c r="M19" s="36"/>
      <c r="N19" s="36"/>
      <c r="O19" s="36"/>
      <c r="P19" s="39"/>
      <c r="Q19" s="35"/>
      <c r="R19" s="35"/>
      <c r="S19" s="35"/>
      <c r="T19" s="35"/>
      <c r="U19" s="35"/>
      <c r="V19" s="36"/>
      <c r="W19" s="36"/>
      <c r="X19" s="35"/>
      <c r="Y19" s="36"/>
      <c r="Z19" s="36"/>
      <c r="AA19" s="36"/>
      <c r="AB19" s="37"/>
      <c r="AC19" s="38"/>
      <c r="AD19" s="31"/>
      <c r="AE19" s="32"/>
      <c r="AF19" s="33"/>
      <c r="AG19" s="34"/>
    </row>
    <row r="20" spans="1:33" ht="24.95" customHeight="1" x14ac:dyDescent="0.15">
      <c r="A20" s="40"/>
      <c r="B20" s="26"/>
      <c r="C20" s="26"/>
      <c r="D20" s="42"/>
      <c r="E20" s="35"/>
      <c r="F20" s="35"/>
      <c r="G20" s="35"/>
      <c r="H20" s="35"/>
      <c r="I20" s="35"/>
      <c r="J20" s="36"/>
      <c r="K20" s="36"/>
      <c r="L20" s="35"/>
      <c r="M20" s="36"/>
      <c r="N20" s="36"/>
      <c r="O20" s="36"/>
      <c r="P20" s="39"/>
      <c r="Q20" s="35"/>
      <c r="R20" s="35"/>
      <c r="S20" s="35"/>
      <c r="T20" s="35"/>
      <c r="U20" s="35"/>
      <c r="V20" s="36"/>
      <c r="W20" s="36"/>
      <c r="X20" s="35"/>
      <c r="Y20" s="36"/>
      <c r="Z20" s="36"/>
      <c r="AA20" s="36"/>
      <c r="AB20" s="37"/>
      <c r="AC20" s="38"/>
      <c r="AD20" s="30"/>
      <c r="AE20" s="32"/>
      <c r="AF20" s="33">
        <f>ROUND(AC20,3)-(AG20/10000)</f>
        <v>0</v>
      </c>
      <c r="AG20" s="34"/>
    </row>
    <row r="21" spans="1:33" ht="24.95" customHeight="1" x14ac:dyDescent="0.15">
      <c r="A21" s="41"/>
      <c r="B21" s="27"/>
      <c r="C21" s="27"/>
      <c r="D21" s="43"/>
      <c r="E21" s="35"/>
      <c r="F21" s="35"/>
      <c r="G21" s="35"/>
      <c r="H21" s="35"/>
      <c r="I21" s="35"/>
      <c r="J21" s="36"/>
      <c r="K21" s="36"/>
      <c r="L21" s="35"/>
      <c r="M21" s="36"/>
      <c r="N21" s="36"/>
      <c r="O21" s="36"/>
      <c r="P21" s="39"/>
      <c r="Q21" s="35"/>
      <c r="R21" s="35"/>
      <c r="S21" s="35"/>
      <c r="T21" s="35"/>
      <c r="U21" s="35"/>
      <c r="V21" s="36"/>
      <c r="W21" s="36"/>
      <c r="X21" s="35"/>
      <c r="Y21" s="36"/>
      <c r="Z21" s="36"/>
      <c r="AA21" s="36"/>
      <c r="AB21" s="37"/>
      <c r="AC21" s="38"/>
      <c r="AD21" s="31"/>
      <c r="AE21" s="32"/>
      <c r="AF21" s="33"/>
      <c r="AG21" s="34"/>
    </row>
    <row r="22" spans="1:33" ht="24.95" customHeight="1" x14ac:dyDescent="0.15">
      <c r="A22" s="40"/>
      <c r="B22" s="26"/>
      <c r="C22" s="26"/>
      <c r="D22" s="42"/>
      <c r="E22" s="35"/>
      <c r="F22" s="35"/>
      <c r="G22" s="35"/>
      <c r="H22" s="35"/>
      <c r="I22" s="35"/>
      <c r="J22" s="36"/>
      <c r="K22" s="36"/>
      <c r="L22" s="35"/>
      <c r="M22" s="36"/>
      <c r="N22" s="36"/>
      <c r="O22" s="36"/>
      <c r="P22" s="39"/>
      <c r="Q22" s="35"/>
      <c r="R22" s="35"/>
      <c r="S22" s="35"/>
      <c r="T22" s="35"/>
      <c r="U22" s="35"/>
      <c r="V22" s="36"/>
      <c r="W22" s="36"/>
      <c r="X22" s="35"/>
      <c r="Y22" s="36"/>
      <c r="Z22" s="36"/>
      <c r="AA22" s="36"/>
      <c r="AB22" s="37"/>
      <c r="AC22" s="38"/>
      <c r="AD22" s="30"/>
      <c r="AE22" s="32"/>
      <c r="AF22" s="33">
        <f>ROUND(AC22,3)-(AG22/10000)</f>
        <v>0</v>
      </c>
      <c r="AG22" s="34"/>
    </row>
    <row r="23" spans="1:33" ht="24.95" customHeight="1" x14ac:dyDescent="0.15">
      <c r="A23" s="41"/>
      <c r="B23" s="27"/>
      <c r="C23" s="27"/>
      <c r="D23" s="43"/>
      <c r="E23" s="35"/>
      <c r="F23" s="35"/>
      <c r="G23" s="35"/>
      <c r="H23" s="35"/>
      <c r="I23" s="35"/>
      <c r="J23" s="36"/>
      <c r="K23" s="36"/>
      <c r="L23" s="35"/>
      <c r="M23" s="36"/>
      <c r="N23" s="36"/>
      <c r="O23" s="36"/>
      <c r="P23" s="39"/>
      <c r="Q23" s="35"/>
      <c r="R23" s="35"/>
      <c r="S23" s="35"/>
      <c r="T23" s="35"/>
      <c r="U23" s="35"/>
      <c r="V23" s="36"/>
      <c r="W23" s="36"/>
      <c r="X23" s="35"/>
      <c r="Y23" s="36"/>
      <c r="Z23" s="36"/>
      <c r="AA23" s="36"/>
      <c r="AB23" s="37"/>
      <c r="AC23" s="38"/>
      <c r="AD23" s="31"/>
      <c r="AE23" s="32"/>
      <c r="AF23" s="33"/>
      <c r="AG23" s="34"/>
    </row>
    <row r="24" spans="1:33" ht="24.95" customHeight="1" x14ac:dyDescent="0.15">
      <c r="A24" s="40"/>
      <c r="B24" s="26"/>
      <c r="C24" s="26"/>
      <c r="D24" s="42"/>
      <c r="E24" s="35"/>
      <c r="F24" s="35"/>
      <c r="G24" s="35"/>
      <c r="H24" s="35"/>
      <c r="I24" s="35"/>
      <c r="J24" s="36"/>
      <c r="K24" s="36"/>
      <c r="L24" s="35"/>
      <c r="M24" s="36"/>
      <c r="N24" s="36"/>
      <c r="O24" s="36"/>
      <c r="P24" s="39"/>
      <c r="Q24" s="35"/>
      <c r="R24" s="35"/>
      <c r="S24" s="35"/>
      <c r="T24" s="35"/>
      <c r="U24" s="35"/>
      <c r="V24" s="36"/>
      <c r="W24" s="36"/>
      <c r="X24" s="35"/>
      <c r="Y24" s="36"/>
      <c r="Z24" s="36"/>
      <c r="AA24" s="36"/>
      <c r="AB24" s="37"/>
      <c r="AC24" s="38"/>
      <c r="AD24" s="30"/>
      <c r="AE24" s="32"/>
      <c r="AF24" s="33">
        <f>ROUND(AC24,3)-(AG24/10000)</f>
        <v>0</v>
      </c>
      <c r="AG24" s="34"/>
    </row>
    <row r="25" spans="1:33" ht="24.95" customHeight="1" x14ac:dyDescent="0.15">
      <c r="A25" s="41"/>
      <c r="B25" s="27"/>
      <c r="C25" s="27"/>
      <c r="D25" s="43"/>
      <c r="E25" s="35"/>
      <c r="F25" s="35"/>
      <c r="G25" s="35"/>
      <c r="H25" s="35"/>
      <c r="I25" s="35"/>
      <c r="J25" s="36"/>
      <c r="K25" s="36"/>
      <c r="L25" s="35"/>
      <c r="M25" s="36"/>
      <c r="N25" s="36"/>
      <c r="O25" s="36"/>
      <c r="P25" s="39"/>
      <c r="Q25" s="35"/>
      <c r="R25" s="35"/>
      <c r="S25" s="35"/>
      <c r="T25" s="35"/>
      <c r="U25" s="35"/>
      <c r="V25" s="36"/>
      <c r="W25" s="36"/>
      <c r="X25" s="35"/>
      <c r="Y25" s="36"/>
      <c r="Z25" s="36"/>
      <c r="AA25" s="36"/>
      <c r="AB25" s="37"/>
      <c r="AC25" s="38"/>
      <c r="AD25" s="31"/>
      <c r="AE25" s="32"/>
      <c r="AF25" s="33"/>
      <c r="AG25" s="34"/>
    </row>
  </sheetData>
  <mergeCells count="312">
    <mergeCell ref="M6:M7"/>
    <mergeCell ref="N6:N7"/>
    <mergeCell ref="O6:O7"/>
    <mergeCell ref="P6:P7"/>
    <mergeCell ref="E4:P4"/>
    <mergeCell ref="Q4:AB4"/>
    <mergeCell ref="A6:A7"/>
    <mergeCell ref="D6:D7"/>
    <mergeCell ref="E6:E7"/>
    <mergeCell ref="F6:F7"/>
    <mergeCell ref="G6:G7"/>
    <mergeCell ref="H6:H7"/>
    <mergeCell ref="I6:I7"/>
    <mergeCell ref="J6:J7"/>
    <mergeCell ref="AC6:AC7"/>
    <mergeCell ref="AD6:AD7"/>
    <mergeCell ref="AE6:AE7"/>
    <mergeCell ref="AF6:AF7"/>
    <mergeCell ref="AG6:AG7"/>
    <mergeCell ref="A8:A9"/>
    <mergeCell ref="D8:D9"/>
    <mergeCell ref="E8:E9"/>
    <mergeCell ref="F8:F9"/>
    <mergeCell ref="G8:G9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M10:M11"/>
    <mergeCell ref="N10:N11"/>
    <mergeCell ref="O10:O11"/>
    <mergeCell ref="P10:P11"/>
    <mergeCell ref="AF8:AF9"/>
    <mergeCell ref="AG8:AG9"/>
    <mergeCell ref="A10:A11"/>
    <mergeCell ref="D10:D11"/>
    <mergeCell ref="E10:E11"/>
    <mergeCell ref="F10:F11"/>
    <mergeCell ref="G10:G11"/>
    <mergeCell ref="H10:H11"/>
    <mergeCell ref="I10:I11"/>
    <mergeCell ref="J10:J11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AC10:AC11"/>
    <mergeCell ref="AD10:AD11"/>
    <mergeCell ref="AE10:AE11"/>
    <mergeCell ref="AF10:AF11"/>
    <mergeCell ref="AG10:AG11"/>
    <mergeCell ref="A12:A13"/>
    <mergeCell ref="D12:D13"/>
    <mergeCell ref="E12:E13"/>
    <mergeCell ref="F12:F13"/>
    <mergeCell ref="G12:G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M14:M15"/>
    <mergeCell ref="N14:N15"/>
    <mergeCell ref="O14:O15"/>
    <mergeCell ref="P14:P15"/>
    <mergeCell ref="AF12:AF13"/>
    <mergeCell ref="AG12:AG13"/>
    <mergeCell ref="A14:A15"/>
    <mergeCell ref="D14:D15"/>
    <mergeCell ref="E14:E15"/>
    <mergeCell ref="F14:F15"/>
    <mergeCell ref="G14:G15"/>
    <mergeCell ref="H14:H15"/>
    <mergeCell ref="I14:I15"/>
    <mergeCell ref="J14:J15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AC14:AC15"/>
    <mergeCell ref="AD14:AD15"/>
    <mergeCell ref="AE14:AE15"/>
    <mergeCell ref="AF14:AF15"/>
    <mergeCell ref="AG14:AG15"/>
    <mergeCell ref="A16:A17"/>
    <mergeCell ref="D16:D17"/>
    <mergeCell ref="E16:E17"/>
    <mergeCell ref="F16:F17"/>
    <mergeCell ref="G16:G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M18:M19"/>
    <mergeCell ref="N18:N19"/>
    <mergeCell ref="O18:O19"/>
    <mergeCell ref="P18:P19"/>
    <mergeCell ref="AF16:AF17"/>
    <mergeCell ref="AG16:AG17"/>
    <mergeCell ref="A18:A19"/>
    <mergeCell ref="D18:D19"/>
    <mergeCell ref="E18:E19"/>
    <mergeCell ref="F18:F19"/>
    <mergeCell ref="G18:G19"/>
    <mergeCell ref="H18:H19"/>
    <mergeCell ref="I18:I19"/>
    <mergeCell ref="J18:J19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K18:K19"/>
    <mergeCell ref="L18:L19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M22:M23"/>
    <mergeCell ref="N22:N23"/>
    <mergeCell ref="O22:O23"/>
    <mergeCell ref="P22:P23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W22:W23"/>
    <mergeCell ref="X22:X23"/>
    <mergeCell ref="Y22:Y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F24:AF25"/>
    <mergeCell ref="AG24:A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</mergeCells>
  <phoneticPr fontId="1"/>
  <conditionalFormatting sqref="P6:P25">
    <cfRule type="cellIs" dxfId="4" priority="1" operator="equal">
      <formula>$AC6</formula>
    </cfRule>
  </conditionalFormatting>
  <conditionalFormatting sqref="AB6:AB25">
    <cfRule type="cellIs" dxfId="3" priority="3" operator="equal">
      <formula>$AC6</formula>
    </cfRule>
  </conditionalFormatting>
  <conditionalFormatting sqref="AD6:AD25">
    <cfRule type="duplicateValues" dxfId="2" priority="4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0DF6-B58D-471D-8C47-4C3E9A77D528}">
  <sheetPr>
    <pageSetUpPr fitToPage="1"/>
  </sheetPr>
  <dimension ref="A1:AG25"/>
  <sheetViews>
    <sheetView zoomScaleNormal="100" workbookViewId="0">
      <selection activeCell="AD8" sqref="AD8:AD25"/>
    </sheetView>
  </sheetViews>
  <sheetFormatPr defaultRowHeight="13.5" x14ac:dyDescent="0.15"/>
  <cols>
    <col min="1" max="1" width="5.28515625" style="5" customWidth="1"/>
    <col min="2" max="3" width="20.7109375" style="2" customWidth="1"/>
    <col min="4" max="4" width="22.7109375" style="2" customWidth="1"/>
    <col min="5" max="28" width="4.7109375" style="2" customWidth="1"/>
    <col min="29" max="29" width="6.7109375" style="2" customWidth="1"/>
    <col min="30" max="30" width="5.28515625" style="2" customWidth="1"/>
    <col min="31" max="269" width="9.140625" style="2"/>
    <col min="270" max="270" width="5.28515625" style="2" customWidth="1"/>
    <col min="271" max="272" width="22.42578125" style="2" customWidth="1"/>
    <col min="273" max="273" width="25.85546875" style="2" customWidth="1"/>
    <col min="274" max="282" width="5.28515625" style="2" customWidth="1"/>
    <col min="283" max="285" width="7" style="2" customWidth="1"/>
    <col min="286" max="286" width="5.28515625" style="2" customWidth="1"/>
    <col min="287" max="525" width="9.140625" style="2"/>
    <col min="526" max="526" width="5.28515625" style="2" customWidth="1"/>
    <col min="527" max="528" width="22.42578125" style="2" customWidth="1"/>
    <col min="529" max="529" width="25.85546875" style="2" customWidth="1"/>
    <col min="530" max="538" width="5.28515625" style="2" customWidth="1"/>
    <col min="539" max="541" width="7" style="2" customWidth="1"/>
    <col min="542" max="542" width="5.28515625" style="2" customWidth="1"/>
    <col min="543" max="781" width="9.140625" style="2"/>
    <col min="782" max="782" width="5.28515625" style="2" customWidth="1"/>
    <col min="783" max="784" width="22.42578125" style="2" customWidth="1"/>
    <col min="785" max="785" width="25.85546875" style="2" customWidth="1"/>
    <col min="786" max="794" width="5.28515625" style="2" customWidth="1"/>
    <col min="795" max="797" width="7" style="2" customWidth="1"/>
    <col min="798" max="798" width="5.28515625" style="2" customWidth="1"/>
    <col min="799" max="1037" width="9.140625" style="2"/>
    <col min="1038" max="1038" width="5.28515625" style="2" customWidth="1"/>
    <col min="1039" max="1040" width="22.42578125" style="2" customWidth="1"/>
    <col min="1041" max="1041" width="25.85546875" style="2" customWidth="1"/>
    <col min="1042" max="1050" width="5.28515625" style="2" customWidth="1"/>
    <col min="1051" max="1053" width="7" style="2" customWidth="1"/>
    <col min="1054" max="1054" width="5.28515625" style="2" customWidth="1"/>
    <col min="1055" max="1293" width="9.140625" style="2"/>
    <col min="1294" max="1294" width="5.28515625" style="2" customWidth="1"/>
    <col min="1295" max="1296" width="22.42578125" style="2" customWidth="1"/>
    <col min="1297" max="1297" width="25.85546875" style="2" customWidth="1"/>
    <col min="1298" max="1306" width="5.28515625" style="2" customWidth="1"/>
    <col min="1307" max="1309" width="7" style="2" customWidth="1"/>
    <col min="1310" max="1310" width="5.28515625" style="2" customWidth="1"/>
    <col min="1311" max="1549" width="9.140625" style="2"/>
    <col min="1550" max="1550" width="5.28515625" style="2" customWidth="1"/>
    <col min="1551" max="1552" width="22.42578125" style="2" customWidth="1"/>
    <col min="1553" max="1553" width="25.85546875" style="2" customWidth="1"/>
    <col min="1554" max="1562" width="5.28515625" style="2" customWidth="1"/>
    <col min="1563" max="1565" width="7" style="2" customWidth="1"/>
    <col min="1566" max="1566" width="5.28515625" style="2" customWidth="1"/>
    <col min="1567" max="1805" width="9.140625" style="2"/>
    <col min="1806" max="1806" width="5.28515625" style="2" customWidth="1"/>
    <col min="1807" max="1808" width="22.42578125" style="2" customWidth="1"/>
    <col min="1809" max="1809" width="25.85546875" style="2" customWidth="1"/>
    <col min="1810" max="1818" width="5.28515625" style="2" customWidth="1"/>
    <col min="1819" max="1821" width="7" style="2" customWidth="1"/>
    <col min="1822" max="1822" width="5.28515625" style="2" customWidth="1"/>
    <col min="1823" max="2061" width="9.140625" style="2"/>
    <col min="2062" max="2062" width="5.28515625" style="2" customWidth="1"/>
    <col min="2063" max="2064" width="22.42578125" style="2" customWidth="1"/>
    <col min="2065" max="2065" width="25.85546875" style="2" customWidth="1"/>
    <col min="2066" max="2074" width="5.28515625" style="2" customWidth="1"/>
    <col min="2075" max="2077" width="7" style="2" customWidth="1"/>
    <col min="2078" max="2078" width="5.28515625" style="2" customWidth="1"/>
    <col min="2079" max="2317" width="9.140625" style="2"/>
    <col min="2318" max="2318" width="5.28515625" style="2" customWidth="1"/>
    <col min="2319" max="2320" width="22.42578125" style="2" customWidth="1"/>
    <col min="2321" max="2321" width="25.85546875" style="2" customWidth="1"/>
    <col min="2322" max="2330" width="5.28515625" style="2" customWidth="1"/>
    <col min="2331" max="2333" width="7" style="2" customWidth="1"/>
    <col min="2334" max="2334" width="5.28515625" style="2" customWidth="1"/>
    <col min="2335" max="2573" width="9.140625" style="2"/>
    <col min="2574" max="2574" width="5.28515625" style="2" customWidth="1"/>
    <col min="2575" max="2576" width="22.42578125" style="2" customWidth="1"/>
    <col min="2577" max="2577" width="25.85546875" style="2" customWidth="1"/>
    <col min="2578" max="2586" width="5.28515625" style="2" customWidth="1"/>
    <col min="2587" max="2589" width="7" style="2" customWidth="1"/>
    <col min="2590" max="2590" width="5.28515625" style="2" customWidth="1"/>
    <col min="2591" max="2829" width="9.140625" style="2"/>
    <col min="2830" max="2830" width="5.28515625" style="2" customWidth="1"/>
    <col min="2831" max="2832" width="22.42578125" style="2" customWidth="1"/>
    <col min="2833" max="2833" width="25.85546875" style="2" customWidth="1"/>
    <col min="2834" max="2842" width="5.28515625" style="2" customWidth="1"/>
    <col min="2843" max="2845" width="7" style="2" customWidth="1"/>
    <col min="2846" max="2846" width="5.28515625" style="2" customWidth="1"/>
    <col min="2847" max="3085" width="9.140625" style="2"/>
    <col min="3086" max="3086" width="5.28515625" style="2" customWidth="1"/>
    <col min="3087" max="3088" width="22.42578125" style="2" customWidth="1"/>
    <col min="3089" max="3089" width="25.85546875" style="2" customWidth="1"/>
    <col min="3090" max="3098" width="5.28515625" style="2" customWidth="1"/>
    <col min="3099" max="3101" width="7" style="2" customWidth="1"/>
    <col min="3102" max="3102" width="5.28515625" style="2" customWidth="1"/>
    <col min="3103" max="3341" width="9.140625" style="2"/>
    <col min="3342" max="3342" width="5.28515625" style="2" customWidth="1"/>
    <col min="3343" max="3344" width="22.42578125" style="2" customWidth="1"/>
    <col min="3345" max="3345" width="25.85546875" style="2" customWidth="1"/>
    <col min="3346" max="3354" width="5.28515625" style="2" customWidth="1"/>
    <col min="3355" max="3357" width="7" style="2" customWidth="1"/>
    <col min="3358" max="3358" width="5.28515625" style="2" customWidth="1"/>
    <col min="3359" max="3597" width="9.140625" style="2"/>
    <col min="3598" max="3598" width="5.28515625" style="2" customWidth="1"/>
    <col min="3599" max="3600" width="22.42578125" style="2" customWidth="1"/>
    <col min="3601" max="3601" width="25.85546875" style="2" customWidth="1"/>
    <col min="3602" max="3610" width="5.28515625" style="2" customWidth="1"/>
    <col min="3611" max="3613" width="7" style="2" customWidth="1"/>
    <col min="3614" max="3614" width="5.28515625" style="2" customWidth="1"/>
    <col min="3615" max="3853" width="9.140625" style="2"/>
    <col min="3854" max="3854" width="5.28515625" style="2" customWidth="1"/>
    <col min="3855" max="3856" width="22.42578125" style="2" customWidth="1"/>
    <col min="3857" max="3857" width="25.85546875" style="2" customWidth="1"/>
    <col min="3858" max="3866" width="5.28515625" style="2" customWidth="1"/>
    <col min="3867" max="3869" width="7" style="2" customWidth="1"/>
    <col min="3870" max="3870" width="5.28515625" style="2" customWidth="1"/>
    <col min="3871" max="4109" width="9.140625" style="2"/>
    <col min="4110" max="4110" width="5.28515625" style="2" customWidth="1"/>
    <col min="4111" max="4112" width="22.42578125" style="2" customWidth="1"/>
    <col min="4113" max="4113" width="25.85546875" style="2" customWidth="1"/>
    <col min="4114" max="4122" width="5.28515625" style="2" customWidth="1"/>
    <col min="4123" max="4125" width="7" style="2" customWidth="1"/>
    <col min="4126" max="4126" width="5.28515625" style="2" customWidth="1"/>
    <col min="4127" max="4365" width="9.140625" style="2"/>
    <col min="4366" max="4366" width="5.28515625" style="2" customWidth="1"/>
    <col min="4367" max="4368" width="22.42578125" style="2" customWidth="1"/>
    <col min="4369" max="4369" width="25.85546875" style="2" customWidth="1"/>
    <col min="4370" max="4378" width="5.28515625" style="2" customWidth="1"/>
    <col min="4379" max="4381" width="7" style="2" customWidth="1"/>
    <col min="4382" max="4382" width="5.28515625" style="2" customWidth="1"/>
    <col min="4383" max="4621" width="9.140625" style="2"/>
    <col min="4622" max="4622" width="5.28515625" style="2" customWidth="1"/>
    <col min="4623" max="4624" width="22.42578125" style="2" customWidth="1"/>
    <col min="4625" max="4625" width="25.85546875" style="2" customWidth="1"/>
    <col min="4626" max="4634" width="5.28515625" style="2" customWidth="1"/>
    <col min="4635" max="4637" width="7" style="2" customWidth="1"/>
    <col min="4638" max="4638" width="5.28515625" style="2" customWidth="1"/>
    <col min="4639" max="4877" width="9.140625" style="2"/>
    <col min="4878" max="4878" width="5.28515625" style="2" customWidth="1"/>
    <col min="4879" max="4880" width="22.42578125" style="2" customWidth="1"/>
    <col min="4881" max="4881" width="25.85546875" style="2" customWidth="1"/>
    <col min="4882" max="4890" width="5.28515625" style="2" customWidth="1"/>
    <col min="4891" max="4893" width="7" style="2" customWidth="1"/>
    <col min="4894" max="4894" width="5.28515625" style="2" customWidth="1"/>
    <col min="4895" max="5133" width="9.140625" style="2"/>
    <col min="5134" max="5134" width="5.28515625" style="2" customWidth="1"/>
    <col min="5135" max="5136" width="22.42578125" style="2" customWidth="1"/>
    <col min="5137" max="5137" width="25.85546875" style="2" customWidth="1"/>
    <col min="5138" max="5146" width="5.28515625" style="2" customWidth="1"/>
    <col min="5147" max="5149" width="7" style="2" customWidth="1"/>
    <col min="5150" max="5150" width="5.28515625" style="2" customWidth="1"/>
    <col min="5151" max="5389" width="9.140625" style="2"/>
    <col min="5390" max="5390" width="5.28515625" style="2" customWidth="1"/>
    <col min="5391" max="5392" width="22.42578125" style="2" customWidth="1"/>
    <col min="5393" max="5393" width="25.85546875" style="2" customWidth="1"/>
    <col min="5394" max="5402" width="5.28515625" style="2" customWidth="1"/>
    <col min="5403" max="5405" width="7" style="2" customWidth="1"/>
    <col min="5406" max="5406" width="5.28515625" style="2" customWidth="1"/>
    <col min="5407" max="5645" width="9.140625" style="2"/>
    <col min="5646" max="5646" width="5.28515625" style="2" customWidth="1"/>
    <col min="5647" max="5648" width="22.42578125" style="2" customWidth="1"/>
    <col min="5649" max="5649" width="25.85546875" style="2" customWidth="1"/>
    <col min="5650" max="5658" width="5.28515625" style="2" customWidth="1"/>
    <col min="5659" max="5661" width="7" style="2" customWidth="1"/>
    <col min="5662" max="5662" width="5.28515625" style="2" customWidth="1"/>
    <col min="5663" max="5901" width="9.140625" style="2"/>
    <col min="5902" max="5902" width="5.28515625" style="2" customWidth="1"/>
    <col min="5903" max="5904" width="22.42578125" style="2" customWidth="1"/>
    <col min="5905" max="5905" width="25.85546875" style="2" customWidth="1"/>
    <col min="5906" max="5914" width="5.28515625" style="2" customWidth="1"/>
    <col min="5915" max="5917" width="7" style="2" customWidth="1"/>
    <col min="5918" max="5918" width="5.28515625" style="2" customWidth="1"/>
    <col min="5919" max="6157" width="9.140625" style="2"/>
    <col min="6158" max="6158" width="5.28515625" style="2" customWidth="1"/>
    <col min="6159" max="6160" width="22.42578125" style="2" customWidth="1"/>
    <col min="6161" max="6161" width="25.85546875" style="2" customWidth="1"/>
    <col min="6162" max="6170" width="5.28515625" style="2" customWidth="1"/>
    <col min="6171" max="6173" width="7" style="2" customWidth="1"/>
    <col min="6174" max="6174" width="5.28515625" style="2" customWidth="1"/>
    <col min="6175" max="6413" width="9.140625" style="2"/>
    <col min="6414" max="6414" width="5.28515625" style="2" customWidth="1"/>
    <col min="6415" max="6416" width="22.42578125" style="2" customWidth="1"/>
    <col min="6417" max="6417" width="25.85546875" style="2" customWidth="1"/>
    <col min="6418" max="6426" width="5.28515625" style="2" customWidth="1"/>
    <col min="6427" max="6429" width="7" style="2" customWidth="1"/>
    <col min="6430" max="6430" width="5.28515625" style="2" customWidth="1"/>
    <col min="6431" max="6669" width="9.140625" style="2"/>
    <col min="6670" max="6670" width="5.28515625" style="2" customWidth="1"/>
    <col min="6671" max="6672" width="22.42578125" style="2" customWidth="1"/>
    <col min="6673" max="6673" width="25.85546875" style="2" customWidth="1"/>
    <col min="6674" max="6682" width="5.28515625" style="2" customWidth="1"/>
    <col min="6683" max="6685" width="7" style="2" customWidth="1"/>
    <col min="6686" max="6686" width="5.28515625" style="2" customWidth="1"/>
    <col min="6687" max="6925" width="9.140625" style="2"/>
    <col min="6926" max="6926" width="5.28515625" style="2" customWidth="1"/>
    <col min="6927" max="6928" width="22.42578125" style="2" customWidth="1"/>
    <col min="6929" max="6929" width="25.85546875" style="2" customWidth="1"/>
    <col min="6930" max="6938" width="5.28515625" style="2" customWidth="1"/>
    <col min="6939" max="6941" width="7" style="2" customWidth="1"/>
    <col min="6942" max="6942" width="5.28515625" style="2" customWidth="1"/>
    <col min="6943" max="7181" width="9.140625" style="2"/>
    <col min="7182" max="7182" width="5.28515625" style="2" customWidth="1"/>
    <col min="7183" max="7184" width="22.42578125" style="2" customWidth="1"/>
    <col min="7185" max="7185" width="25.85546875" style="2" customWidth="1"/>
    <col min="7186" max="7194" width="5.28515625" style="2" customWidth="1"/>
    <col min="7195" max="7197" width="7" style="2" customWidth="1"/>
    <col min="7198" max="7198" width="5.28515625" style="2" customWidth="1"/>
    <col min="7199" max="7437" width="9.140625" style="2"/>
    <col min="7438" max="7438" width="5.28515625" style="2" customWidth="1"/>
    <col min="7439" max="7440" width="22.42578125" style="2" customWidth="1"/>
    <col min="7441" max="7441" width="25.85546875" style="2" customWidth="1"/>
    <col min="7442" max="7450" width="5.28515625" style="2" customWidth="1"/>
    <col min="7451" max="7453" width="7" style="2" customWidth="1"/>
    <col min="7454" max="7454" width="5.28515625" style="2" customWidth="1"/>
    <col min="7455" max="7693" width="9.140625" style="2"/>
    <col min="7694" max="7694" width="5.28515625" style="2" customWidth="1"/>
    <col min="7695" max="7696" width="22.42578125" style="2" customWidth="1"/>
    <col min="7697" max="7697" width="25.85546875" style="2" customWidth="1"/>
    <col min="7698" max="7706" width="5.28515625" style="2" customWidth="1"/>
    <col min="7707" max="7709" width="7" style="2" customWidth="1"/>
    <col min="7710" max="7710" width="5.28515625" style="2" customWidth="1"/>
    <col min="7711" max="7949" width="9.140625" style="2"/>
    <col min="7950" max="7950" width="5.28515625" style="2" customWidth="1"/>
    <col min="7951" max="7952" width="22.42578125" style="2" customWidth="1"/>
    <col min="7953" max="7953" width="25.85546875" style="2" customWidth="1"/>
    <col min="7954" max="7962" width="5.28515625" style="2" customWidth="1"/>
    <col min="7963" max="7965" width="7" style="2" customWidth="1"/>
    <col min="7966" max="7966" width="5.28515625" style="2" customWidth="1"/>
    <col min="7967" max="8205" width="9.140625" style="2"/>
    <col min="8206" max="8206" width="5.28515625" style="2" customWidth="1"/>
    <col min="8207" max="8208" width="22.42578125" style="2" customWidth="1"/>
    <col min="8209" max="8209" width="25.85546875" style="2" customWidth="1"/>
    <col min="8210" max="8218" width="5.28515625" style="2" customWidth="1"/>
    <col min="8219" max="8221" width="7" style="2" customWidth="1"/>
    <col min="8222" max="8222" width="5.28515625" style="2" customWidth="1"/>
    <col min="8223" max="8461" width="9.140625" style="2"/>
    <col min="8462" max="8462" width="5.28515625" style="2" customWidth="1"/>
    <col min="8463" max="8464" width="22.42578125" style="2" customWidth="1"/>
    <col min="8465" max="8465" width="25.85546875" style="2" customWidth="1"/>
    <col min="8466" max="8474" width="5.28515625" style="2" customWidth="1"/>
    <col min="8475" max="8477" width="7" style="2" customWidth="1"/>
    <col min="8478" max="8478" width="5.28515625" style="2" customWidth="1"/>
    <col min="8479" max="8717" width="9.140625" style="2"/>
    <col min="8718" max="8718" width="5.28515625" style="2" customWidth="1"/>
    <col min="8719" max="8720" width="22.42578125" style="2" customWidth="1"/>
    <col min="8721" max="8721" width="25.85546875" style="2" customWidth="1"/>
    <col min="8722" max="8730" width="5.28515625" style="2" customWidth="1"/>
    <col min="8731" max="8733" width="7" style="2" customWidth="1"/>
    <col min="8734" max="8734" width="5.28515625" style="2" customWidth="1"/>
    <col min="8735" max="8973" width="9.140625" style="2"/>
    <col min="8974" max="8974" width="5.28515625" style="2" customWidth="1"/>
    <col min="8975" max="8976" width="22.42578125" style="2" customWidth="1"/>
    <col min="8977" max="8977" width="25.85546875" style="2" customWidth="1"/>
    <col min="8978" max="8986" width="5.28515625" style="2" customWidth="1"/>
    <col min="8987" max="8989" width="7" style="2" customWidth="1"/>
    <col min="8990" max="8990" width="5.28515625" style="2" customWidth="1"/>
    <col min="8991" max="9229" width="9.140625" style="2"/>
    <col min="9230" max="9230" width="5.28515625" style="2" customWidth="1"/>
    <col min="9231" max="9232" width="22.42578125" style="2" customWidth="1"/>
    <col min="9233" max="9233" width="25.85546875" style="2" customWidth="1"/>
    <col min="9234" max="9242" width="5.28515625" style="2" customWidth="1"/>
    <col min="9243" max="9245" width="7" style="2" customWidth="1"/>
    <col min="9246" max="9246" width="5.28515625" style="2" customWidth="1"/>
    <col min="9247" max="9485" width="9.140625" style="2"/>
    <col min="9486" max="9486" width="5.28515625" style="2" customWidth="1"/>
    <col min="9487" max="9488" width="22.42578125" style="2" customWidth="1"/>
    <col min="9489" max="9489" width="25.85546875" style="2" customWidth="1"/>
    <col min="9490" max="9498" width="5.28515625" style="2" customWidth="1"/>
    <col min="9499" max="9501" width="7" style="2" customWidth="1"/>
    <col min="9502" max="9502" width="5.28515625" style="2" customWidth="1"/>
    <col min="9503" max="9741" width="9.140625" style="2"/>
    <col min="9742" max="9742" width="5.28515625" style="2" customWidth="1"/>
    <col min="9743" max="9744" width="22.42578125" style="2" customWidth="1"/>
    <col min="9745" max="9745" width="25.85546875" style="2" customWidth="1"/>
    <col min="9746" max="9754" width="5.28515625" style="2" customWidth="1"/>
    <col min="9755" max="9757" width="7" style="2" customWidth="1"/>
    <col min="9758" max="9758" width="5.28515625" style="2" customWidth="1"/>
    <col min="9759" max="9997" width="9.140625" style="2"/>
    <col min="9998" max="9998" width="5.28515625" style="2" customWidth="1"/>
    <col min="9999" max="10000" width="22.42578125" style="2" customWidth="1"/>
    <col min="10001" max="10001" width="25.85546875" style="2" customWidth="1"/>
    <col min="10002" max="10010" width="5.28515625" style="2" customWidth="1"/>
    <col min="10011" max="10013" width="7" style="2" customWidth="1"/>
    <col min="10014" max="10014" width="5.28515625" style="2" customWidth="1"/>
    <col min="10015" max="10253" width="9.140625" style="2"/>
    <col min="10254" max="10254" width="5.28515625" style="2" customWidth="1"/>
    <col min="10255" max="10256" width="22.42578125" style="2" customWidth="1"/>
    <col min="10257" max="10257" width="25.85546875" style="2" customWidth="1"/>
    <col min="10258" max="10266" width="5.28515625" style="2" customWidth="1"/>
    <col min="10267" max="10269" width="7" style="2" customWidth="1"/>
    <col min="10270" max="10270" width="5.28515625" style="2" customWidth="1"/>
    <col min="10271" max="10509" width="9.140625" style="2"/>
    <col min="10510" max="10510" width="5.28515625" style="2" customWidth="1"/>
    <col min="10511" max="10512" width="22.42578125" style="2" customWidth="1"/>
    <col min="10513" max="10513" width="25.85546875" style="2" customWidth="1"/>
    <col min="10514" max="10522" width="5.28515625" style="2" customWidth="1"/>
    <col min="10523" max="10525" width="7" style="2" customWidth="1"/>
    <col min="10526" max="10526" width="5.28515625" style="2" customWidth="1"/>
    <col min="10527" max="10765" width="9.140625" style="2"/>
    <col min="10766" max="10766" width="5.28515625" style="2" customWidth="1"/>
    <col min="10767" max="10768" width="22.42578125" style="2" customWidth="1"/>
    <col min="10769" max="10769" width="25.85546875" style="2" customWidth="1"/>
    <col min="10770" max="10778" width="5.28515625" style="2" customWidth="1"/>
    <col min="10779" max="10781" width="7" style="2" customWidth="1"/>
    <col min="10782" max="10782" width="5.28515625" style="2" customWidth="1"/>
    <col min="10783" max="11021" width="9.140625" style="2"/>
    <col min="11022" max="11022" width="5.28515625" style="2" customWidth="1"/>
    <col min="11023" max="11024" width="22.42578125" style="2" customWidth="1"/>
    <col min="11025" max="11025" width="25.85546875" style="2" customWidth="1"/>
    <col min="11026" max="11034" width="5.28515625" style="2" customWidth="1"/>
    <col min="11035" max="11037" width="7" style="2" customWidth="1"/>
    <col min="11038" max="11038" width="5.28515625" style="2" customWidth="1"/>
    <col min="11039" max="11277" width="9.140625" style="2"/>
    <col min="11278" max="11278" width="5.28515625" style="2" customWidth="1"/>
    <col min="11279" max="11280" width="22.42578125" style="2" customWidth="1"/>
    <col min="11281" max="11281" width="25.85546875" style="2" customWidth="1"/>
    <col min="11282" max="11290" width="5.28515625" style="2" customWidth="1"/>
    <col min="11291" max="11293" width="7" style="2" customWidth="1"/>
    <col min="11294" max="11294" width="5.28515625" style="2" customWidth="1"/>
    <col min="11295" max="11533" width="9.140625" style="2"/>
    <col min="11534" max="11534" width="5.28515625" style="2" customWidth="1"/>
    <col min="11535" max="11536" width="22.42578125" style="2" customWidth="1"/>
    <col min="11537" max="11537" width="25.85546875" style="2" customWidth="1"/>
    <col min="11538" max="11546" width="5.28515625" style="2" customWidth="1"/>
    <col min="11547" max="11549" width="7" style="2" customWidth="1"/>
    <col min="11550" max="11550" width="5.28515625" style="2" customWidth="1"/>
    <col min="11551" max="11789" width="9.140625" style="2"/>
    <col min="11790" max="11790" width="5.28515625" style="2" customWidth="1"/>
    <col min="11791" max="11792" width="22.42578125" style="2" customWidth="1"/>
    <col min="11793" max="11793" width="25.85546875" style="2" customWidth="1"/>
    <col min="11794" max="11802" width="5.28515625" style="2" customWidth="1"/>
    <col min="11803" max="11805" width="7" style="2" customWidth="1"/>
    <col min="11806" max="11806" width="5.28515625" style="2" customWidth="1"/>
    <col min="11807" max="12045" width="9.140625" style="2"/>
    <col min="12046" max="12046" width="5.28515625" style="2" customWidth="1"/>
    <col min="12047" max="12048" width="22.42578125" style="2" customWidth="1"/>
    <col min="12049" max="12049" width="25.85546875" style="2" customWidth="1"/>
    <col min="12050" max="12058" width="5.28515625" style="2" customWidth="1"/>
    <col min="12059" max="12061" width="7" style="2" customWidth="1"/>
    <col min="12062" max="12062" width="5.28515625" style="2" customWidth="1"/>
    <col min="12063" max="12301" width="9.140625" style="2"/>
    <col min="12302" max="12302" width="5.28515625" style="2" customWidth="1"/>
    <col min="12303" max="12304" width="22.42578125" style="2" customWidth="1"/>
    <col min="12305" max="12305" width="25.85546875" style="2" customWidth="1"/>
    <col min="12306" max="12314" width="5.28515625" style="2" customWidth="1"/>
    <col min="12315" max="12317" width="7" style="2" customWidth="1"/>
    <col min="12318" max="12318" width="5.28515625" style="2" customWidth="1"/>
    <col min="12319" max="12557" width="9.140625" style="2"/>
    <col min="12558" max="12558" width="5.28515625" style="2" customWidth="1"/>
    <col min="12559" max="12560" width="22.42578125" style="2" customWidth="1"/>
    <col min="12561" max="12561" width="25.85546875" style="2" customWidth="1"/>
    <col min="12562" max="12570" width="5.28515625" style="2" customWidth="1"/>
    <col min="12571" max="12573" width="7" style="2" customWidth="1"/>
    <col min="12574" max="12574" width="5.28515625" style="2" customWidth="1"/>
    <col min="12575" max="12813" width="9.140625" style="2"/>
    <col min="12814" max="12814" width="5.28515625" style="2" customWidth="1"/>
    <col min="12815" max="12816" width="22.42578125" style="2" customWidth="1"/>
    <col min="12817" max="12817" width="25.85546875" style="2" customWidth="1"/>
    <col min="12818" max="12826" width="5.28515625" style="2" customWidth="1"/>
    <col min="12827" max="12829" width="7" style="2" customWidth="1"/>
    <col min="12830" max="12830" width="5.28515625" style="2" customWidth="1"/>
    <col min="12831" max="13069" width="9.140625" style="2"/>
    <col min="13070" max="13070" width="5.28515625" style="2" customWidth="1"/>
    <col min="13071" max="13072" width="22.42578125" style="2" customWidth="1"/>
    <col min="13073" max="13073" width="25.85546875" style="2" customWidth="1"/>
    <col min="13074" max="13082" width="5.28515625" style="2" customWidth="1"/>
    <col min="13083" max="13085" width="7" style="2" customWidth="1"/>
    <col min="13086" max="13086" width="5.28515625" style="2" customWidth="1"/>
    <col min="13087" max="13325" width="9.140625" style="2"/>
    <col min="13326" max="13326" width="5.28515625" style="2" customWidth="1"/>
    <col min="13327" max="13328" width="22.42578125" style="2" customWidth="1"/>
    <col min="13329" max="13329" width="25.85546875" style="2" customWidth="1"/>
    <col min="13330" max="13338" width="5.28515625" style="2" customWidth="1"/>
    <col min="13339" max="13341" width="7" style="2" customWidth="1"/>
    <col min="13342" max="13342" width="5.28515625" style="2" customWidth="1"/>
    <col min="13343" max="13581" width="9.140625" style="2"/>
    <col min="13582" max="13582" width="5.28515625" style="2" customWidth="1"/>
    <col min="13583" max="13584" width="22.42578125" style="2" customWidth="1"/>
    <col min="13585" max="13585" width="25.85546875" style="2" customWidth="1"/>
    <col min="13586" max="13594" width="5.28515625" style="2" customWidth="1"/>
    <col min="13595" max="13597" width="7" style="2" customWidth="1"/>
    <col min="13598" max="13598" width="5.28515625" style="2" customWidth="1"/>
    <col min="13599" max="13837" width="9.140625" style="2"/>
    <col min="13838" max="13838" width="5.28515625" style="2" customWidth="1"/>
    <col min="13839" max="13840" width="22.42578125" style="2" customWidth="1"/>
    <col min="13841" max="13841" width="25.85546875" style="2" customWidth="1"/>
    <col min="13842" max="13850" width="5.28515625" style="2" customWidth="1"/>
    <col min="13851" max="13853" width="7" style="2" customWidth="1"/>
    <col min="13854" max="13854" width="5.28515625" style="2" customWidth="1"/>
    <col min="13855" max="14093" width="9.140625" style="2"/>
    <col min="14094" max="14094" width="5.28515625" style="2" customWidth="1"/>
    <col min="14095" max="14096" width="22.42578125" style="2" customWidth="1"/>
    <col min="14097" max="14097" width="25.85546875" style="2" customWidth="1"/>
    <col min="14098" max="14106" width="5.28515625" style="2" customWidth="1"/>
    <col min="14107" max="14109" width="7" style="2" customWidth="1"/>
    <col min="14110" max="14110" width="5.28515625" style="2" customWidth="1"/>
    <col min="14111" max="14349" width="9.140625" style="2"/>
    <col min="14350" max="14350" width="5.28515625" style="2" customWidth="1"/>
    <col min="14351" max="14352" width="22.42578125" style="2" customWidth="1"/>
    <col min="14353" max="14353" width="25.85546875" style="2" customWidth="1"/>
    <col min="14354" max="14362" width="5.28515625" style="2" customWidth="1"/>
    <col min="14363" max="14365" width="7" style="2" customWidth="1"/>
    <col min="14366" max="14366" width="5.28515625" style="2" customWidth="1"/>
    <col min="14367" max="14605" width="9.140625" style="2"/>
    <col min="14606" max="14606" width="5.28515625" style="2" customWidth="1"/>
    <col min="14607" max="14608" width="22.42578125" style="2" customWidth="1"/>
    <col min="14609" max="14609" width="25.85546875" style="2" customWidth="1"/>
    <col min="14610" max="14618" width="5.28515625" style="2" customWidth="1"/>
    <col min="14619" max="14621" width="7" style="2" customWidth="1"/>
    <col min="14622" max="14622" width="5.28515625" style="2" customWidth="1"/>
    <col min="14623" max="14861" width="9.140625" style="2"/>
    <col min="14862" max="14862" width="5.28515625" style="2" customWidth="1"/>
    <col min="14863" max="14864" width="22.42578125" style="2" customWidth="1"/>
    <col min="14865" max="14865" width="25.85546875" style="2" customWidth="1"/>
    <col min="14866" max="14874" width="5.28515625" style="2" customWidth="1"/>
    <col min="14875" max="14877" width="7" style="2" customWidth="1"/>
    <col min="14878" max="14878" width="5.28515625" style="2" customWidth="1"/>
    <col min="14879" max="15117" width="9.140625" style="2"/>
    <col min="15118" max="15118" width="5.28515625" style="2" customWidth="1"/>
    <col min="15119" max="15120" width="22.42578125" style="2" customWidth="1"/>
    <col min="15121" max="15121" width="25.85546875" style="2" customWidth="1"/>
    <col min="15122" max="15130" width="5.28515625" style="2" customWidth="1"/>
    <col min="15131" max="15133" width="7" style="2" customWidth="1"/>
    <col min="15134" max="15134" width="5.28515625" style="2" customWidth="1"/>
    <col min="15135" max="15373" width="9.140625" style="2"/>
    <col min="15374" max="15374" width="5.28515625" style="2" customWidth="1"/>
    <col min="15375" max="15376" width="22.42578125" style="2" customWidth="1"/>
    <col min="15377" max="15377" width="25.85546875" style="2" customWidth="1"/>
    <col min="15378" max="15386" width="5.28515625" style="2" customWidth="1"/>
    <col min="15387" max="15389" width="7" style="2" customWidth="1"/>
    <col min="15390" max="15390" width="5.28515625" style="2" customWidth="1"/>
    <col min="15391" max="15629" width="9.140625" style="2"/>
    <col min="15630" max="15630" width="5.28515625" style="2" customWidth="1"/>
    <col min="15631" max="15632" width="22.42578125" style="2" customWidth="1"/>
    <col min="15633" max="15633" width="25.85546875" style="2" customWidth="1"/>
    <col min="15634" max="15642" width="5.28515625" style="2" customWidth="1"/>
    <col min="15643" max="15645" width="7" style="2" customWidth="1"/>
    <col min="15646" max="15646" width="5.28515625" style="2" customWidth="1"/>
    <col min="15647" max="15885" width="9.140625" style="2"/>
    <col min="15886" max="15886" width="5.28515625" style="2" customWidth="1"/>
    <col min="15887" max="15888" width="22.42578125" style="2" customWidth="1"/>
    <col min="15889" max="15889" width="25.85546875" style="2" customWidth="1"/>
    <col min="15890" max="15898" width="5.28515625" style="2" customWidth="1"/>
    <col min="15899" max="15901" width="7" style="2" customWidth="1"/>
    <col min="15902" max="15902" width="5.28515625" style="2" customWidth="1"/>
    <col min="15903" max="16141" width="9.140625" style="2"/>
    <col min="16142" max="16142" width="5.28515625" style="2" customWidth="1"/>
    <col min="16143" max="16144" width="22.42578125" style="2" customWidth="1"/>
    <col min="16145" max="16145" width="25.85546875" style="2" customWidth="1"/>
    <col min="16146" max="16154" width="5.28515625" style="2" customWidth="1"/>
    <col min="16155" max="16157" width="7" style="2" customWidth="1"/>
    <col min="16158" max="16158" width="5.28515625" style="2" customWidth="1"/>
    <col min="16159" max="16384" width="9.140625" style="2"/>
  </cols>
  <sheetData>
    <row r="1" spans="1:33" ht="35.25" x14ac:dyDescent="0.15">
      <c r="B1" s="6"/>
      <c r="C1" s="25" t="str">
        <f>名簿!L4</f>
        <v>シンクロ A 男子</v>
      </c>
      <c r="D1" s="7"/>
      <c r="G1" s="25" t="str">
        <f>名簿!B1</f>
        <v>第38回東北トランポリン選手権大会</v>
      </c>
      <c r="Q1" s="9"/>
      <c r="U1" s="12"/>
      <c r="V1" s="12"/>
      <c r="W1" s="12"/>
      <c r="X1" s="12"/>
      <c r="Y1" s="12"/>
      <c r="Z1" s="12"/>
      <c r="AA1" s="12"/>
      <c r="AB1" s="12"/>
    </row>
    <row r="2" spans="1:33" ht="9.9499999999999993" customHeight="1" x14ac:dyDescent="0.15">
      <c r="B2" s="6"/>
      <c r="C2" s="25"/>
      <c r="D2" s="7"/>
      <c r="G2" s="25"/>
      <c r="Q2" s="9"/>
      <c r="U2" s="12"/>
      <c r="V2" s="12"/>
      <c r="W2" s="12"/>
      <c r="X2" s="12"/>
      <c r="Y2" s="12"/>
      <c r="Z2" s="12"/>
      <c r="AA2" s="12"/>
      <c r="AB2" s="12"/>
    </row>
    <row r="3" spans="1:33" ht="24" x14ac:dyDescent="0.15">
      <c r="B3" s="8" t="s">
        <v>12</v>
      </c>
      <c r="C3" s="9"/>
      <c r="D3" s="7"/>
      <c r="E3" s="9"/>
      <c r="Q3" s="9"/>
    </row>
    <row r="4" spans="1:33" ht="24" x14ac:dyDescent="0.15">
      <c r="B4" s="6"/>
      <c r="C4" s="7"/>
      <c r="D4" s="7"/>
      <c r="E4" s="44" t="s">
        <v>19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6" t="s">
        <v>20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</row>
    <row r="5" spans="1:33" ht="50.1" customHeight="1" x14ac:dyDescent="0.15">
      <c r="A5" s="3" t="s">
        <v>6</v>
      </c>
      <c r="B5" s="10" t="s">
        <v>16</v>
      </c>
      <c r="C5" s="10" t="s">
        <v>9</v>
      </c>
      <c r="D5" s="11" t="s">
        <v>17</v>
      </c>
      <c r="E5" s="13" t="s">
        <v>0</v>
      </c>
      <c r="F5" s="13" t="s">
        <v>1</v>
      </c>
      <c r="G5" s="13" t="s">
        <v>2</v>
      </c>
      <c r="H5" s="13" t="s">
        <v>3</v>
      </c>
      <c r="I5" s="14" t="s">
        <v>22</v>
      </c>
      <c r="J5" s="15" t="s">
        <v>13</v>
      </c>
      <c r="K5" s="15" t="s">
        <v>14</v>
      </c>
      <c r="L5" s="14" t="s">
        <v>24</v>
      </c>
      <c r="M5" s="13" t="s">
        <v>4</v>
      </c>
      <c r="N5" s="15" t="s">
        <v>15</v>
      </c>
      <c r="O5" s="16" t="s">
        <v>23</v>
      </c>
      <c r="P5" s="17" t="s">
        <v>21</v>
      </c>
      <c r="Q5" s="18" t="s">
        <v>0</v>
      </c>
      <c r="R5" s="19" t="s">
        <v>1</v>
      </c>
      <c r="S5" s="19" t="s">
        <v>2</v>
      </c>
      <c r="T5" s="19" t="s">
        <v>3</v>
      </c>
      <c r="U5" s="20" t="s">
        <v>22</v>
      </c>
      <c r="V5" s="21" t="s">
        <v>13</v>
      </c>
      <c r="W5" s="21" t="s">
        <v>14</v>
      </c>
      <c r="X5" s="20" t="s">
        <v>24</v>
      </c>
      <c r="Y5" s="19" t="s">
        <v>4</v>
      </c>
      <c r="Z5" s="21" t="s">
        <v>15</v>
      </c>
      <c r="AA5" s="22" t="s">
        <v>23</v>
      </c>
      <c r="AB5" s="23" t="s">
        <v>21</v>
      </c>
      <c r="AC5" s="24" t="s">
        <v>11</v>
      </c>
      <c r="AD5" s="24" t="s">
        <v>7</v>
      </c>
      <c r="AG5" s="5" t="s">
        <v>8</v>
      </c>
    </row>
    <row r="6" spans="1:33" ht="24.95" customHeight="1" x14ac:dyDescent="0.15">
      <c r="A6" s="40">
        <v>1</v>
      </c>
      <c r="B6" s="26">
        <f>名簿!L6</f>
        <v>0</v>
      </c>
      <c r="C6" s="26">
        <f>名簿!M6</f>
        <v>0</v>
      </c>
      <c r="D6" s="42">
        <f>名簿!N6</f>
        <v>0</v>
      </c>
      <c r="E6" s="50"/>
      <c r="F6" s="50"/>
      <c r="G6" s="50"/>
      <c r="H6" s="50"/>
      <c r="I6" s="50">
        <f>SUM(E6:H6)-MIN(E6:H6)-MAX(E6:H6)</f>
        <v>0</v>
      </c>
      <c r="J6" s="50"/>
      <c r="K6" s="50"/>
      <c r="L6" s="50">
        <f>(J6+K6)/2</f>
        <v>0</v>
      </c>
      <c r="M6" s="50"/>
      <c r="N6" s="50"/>
      <c r="O6" s="50">
        <f t="shared" ref="O6:O16" si="0">N6*2</f>
        <v>0</v>
      </c>
      <c r="P6" s="39">
        <f>ROUND((I6+L6+M6+O6),3)</f>
        <v>0</v>
      </c>
      <c r="Q6" s="51"/>
      <c r="R6" s="49"/>
      <c r="S6" s="49"/>
      <c r="T6" s="49"/>
      <c r="U6" s="49">
        <f>SUM(Q6:T6)-MIN(Q6:T6)-MAX(Q6:T6)</f>
        <v>0</v>
      </c>
      <c r="V6" s="49"/>
      <c r="W6" s="49"/>
      <c r="X6" s="49">
        <f>(V6+W6)/2</f>
        <v>0</v>
      </c>
      <c r="Y6" s="49"/>
      <c r="Z6" s="49"/>
      <c r="AA6" s="49">
        <f t="shared" ref="AA6" si="1">Z6*2</f>
        <v>0</v>
      </c>
      <c r="AB6" s="37">
        <f>ROUND((U6+X6+Y6+AA6),3)</f>
        <v>0</v>
      </c>
      <c r="AC6" s="38">
        <f>ROUND(MAX(P6,AB6),3)</f>
        <v>0</v>
      </c>
      <c r="AD6" s="30">
        <f>RANK(AF6,$AF$6:$AF$25,0)</f>
        <v>1</v>
      </c>
      <c r="AE6" s="32"/>
      <c r="AF6" s="33">
        <f t="shared" ref="AF6" si="2">ROUND(AC6,3)-(AG6/10000)</f>
        <v>0</v>
      </c>
      <c r="AG6" s="34"/>
    </row>
    <row r="7" spans="1:33" ht="24.95" customHeight="1" x14ac:dyDescent="0.15">
      <c r="A7" s="41"/>
      <c r="B7" s="27">
        <f>名簿!L7</f>
        <v>0</v>
      </c>
      <c r="C7" s="27">
        <f>名簿!M7</f>
        <v>0</v>
      </c>
      <c r="D7" s="43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39"/>
      <c r="Q7" s="51"/>
      <c r="R7" s="49"/>
      <c r="S7" s="49"/>
      <c r="T7" s="49"/>
      <c r="U7" s="49"/>
      <c r="V7" s="49"/>
      <c r="W7" s="49"/>
      <c r="X7" s="49"/>
      <c r="Y7" s="49"/>
      <c r="Z7" s="49"/>
      <c r="AA7" s="49"/>
      <c r="AB7" s="37"/>
      <c r="AC7" s="38"/>
      <c r="AD7" s="31"/>
      <c r="AE7" s="32"/>
      <c r="AF7" s="33"/>
      <c r="AG7" s="34"/>
    </row>
    <row r="8" spans="1:33" ht="24.95" customHeight="1" x14ac:dyDescent="0.15">
      <c r="A8" s="40">
        <v>2</v>
      </c>
      <c r="B8" s="26">
        <f>名簿!L8</f>
        <v>0</v>
      </c>
      <c r="C8" s="26">
        <f>名簿!M8</f>
        <v>0</v>
      </c>
      <c r="D8" s="42">
        <f>名簿!N8</f>
        <v>0</v>
      </c>
      <c r="E8" s="50"/>
      <c r="F8" s="50"/>
      <c r="G8" s="50"/>
      <c r="H8" s="50"/>
      <c r="I8" s="50">
        <f>SUM(E8:H8)-MIN(E8:H8)-MAX(E8:H8)</f>
        <v>0</v>
      </c>
      <c r="J8" s="50"/>
      <c r="K8" s="50"/>
      <c r="L8" s="50">
        <f>(J8+K8)/2</f>
        <v>0</v>
      </c>
      <c r="M8" s="50"/>
      <c r="N8" s="50"/>
      <c r="O8" s="50">
        <f t="shared" si="0"/>
        <v>0</v>
      </c>
      <c r="P8" s="39">
        <f t="shared" ref="P8" si="3">ROUND((I8+L8+M8+O8),3)</f>
        <v>0</v>
      </c>
      <c r="Q8" s="51"/>
      <c r="R8" s="49"/>
      <c r="S8" s="49"/>
      <c r="T8" s="49"/>
      <c r="U8" s="49">
        <f>SUM(Q8:T8)-MIN(Q8:T8)-MAX(Q8:T8)</f>
        <v>0</v>
      </c>
      <c r="V8" s="49"/>
      <c r="W8" s="49"/>
      <c r="X8" s="49">
        <f>(V8+W8)/2</f>
        <v>0</v>
      </c>
      <c r="Y8" s="49"/>
      <c r="Z8" s="49"/>
      <c r="AA8" s="49">
        <f t="shared" ref="AA8" si="4">Z8*2</f>
        <v>0</v>
      </c>
      <c r="AB8" s="37">
        <f t="shared" ref="AB8" si="5">ROUND((U8+X8+Y8+AA8),3)</f>
        <v>0</v>
      </c>
      <c r="AC8" s="38">
        <f t="shared" ref="AC8" si="6">ROUND(MAX(P8,AB8),3)</f>
        <v>0</v>
      </c>
      <c r="AD8" s="30">
        <f t="shared" ref="AD8" si="7">RANK(AF8,$AF$6:$AF$25,0)</f>
        <v>1</v>
      </c>
      <c r="AE8" s="32"/>
      <c r="AF8" s="33">
        <f>ROUND(AC8,3)-(AG8/10000)</f>
        <v>0</v>
      </c>
      <c r="AG8" s="34"/>
    </row>
    <row r="9" spans="1:33" ht="24.95" customHeight="1" x14ac:dyDescent="0.15">
      <c r="A9" s="41"/>
      <c r="B9" s="27">
        <f>名簿!L9</f>
        <v>0</v>
      </c>
      <c r="C9" s="27">
        <f>名簿!M9</f>
        <v>0</v>
      </c>
      <c r="D9" s="4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39"/>
      <c r="Q9" s="51"/>
      <c r="R9" s="49"/>
      <c r="S9" s="49"/>
      <c r="T9" s="49"/>
      <c r="U9" s="49"/>
      <c r="V9" s="49"/>
      <c r="W9" s="49"/>
      <c r="X9" s="49"/>
      <c r="Y9" s="49"/>
      <c r="Z9" s="49"/>
      <c r="AA9" s="49"/>
      <c r="AB9" s="37"/>
      <c r="AC9" s="38"/>
      <c r="AD9" s="31"/>
      <c r="AE9" s="32"/>
      <c r="AF9" s="33"/>
      <c r="AG9" s="34"/>
    </row>
    <row r="10" spans="1:33" ht="24.95" customHeight="1" x14ac:dyDescent="0.15">
      <c r="A10" s="40">
        <v>3</v>
      </c>
      <c r="B10" s="26">
        <f>名簿!L10</f>
        <v>0</v>
      </c>
      <c r="C10" s="26">
        <f>名簿!M10</f>
        <v>0</v>
      </c>
      <c r="D10" s="42">
        <f>名簿!N10</f>
        <v>0</v>
      </c>
      <c r="E10" s="50"/>
      <c r="F10" s="50"/>
      <c r="G10" s="50"/>
      <c r="H10" s="50"/>
      <c r="I10" s="50">
        <f>SUM(E10:H10)-MIN(E10:H10)-MAX(E10:H10)</f>
        <v>0</v>
      </c>
      <c r="J10" s="50"/>
      <c r="K10" s="50"/>
      <c r="L10" s="50">
        <f>(J10+K10)/2</f>
        <v>0</v>
      </c>
      <c r="M10" s="50"/>
      <c r="N10" s="50"/>
      <c r="O10" s="50">
        <f t="shared" si="0"/>
        <v>0</v>
      </c>
      <c r="P10" s="39">
        <f t="shared" ref="P10" si="8">ROUND((I10+L10+M10+O10),3)</f>
        <v>0</v>
      </c>
      <c r="Q10" s="51"/>
      <c r="R10" s="49"/>
      <c r="S10" s="49"/>
      <c r="T10" s="49"/>
      <c r="U10" s="49">
        <f>SUM(Q10:T10)-MIN(Q10:T10)-MAX(Q10:T10)</f>
        <v>0</v>
      </c>
      <c r="V10" s="49"/>
      <c r="W10" s="49"/>
      <c r="X10" s="49">
        <f>(V10+W10)/2</f>
        <v>0</v>
      </c>
      <c r="Y10" s="49"/>
      <c r="Z10" s="49"/>
      <c r="AA10" s="49">
        <f t="shared" ref="AA10" si="9">Z10*2</f>
        <v>0</v>
      </c>
      <c r="AB10" s="37">
        <f t="shared" ref="AB10" si="10">ROUND((U10+X10+Y10+AA10),3)</f>
        <v>0</v>
      </c>
      <c r="AC10" s="38">
        <f t="shared" ref="AC10" si="11">ROUND(MAX(P10,AB10),3)</f>
        <v>0</v>
      </c>
      <c r="AD10" s="30">
        <f t="shared" ref="AD10" si="12">RANK(AF10,$AF$6:$AF$25,0)</f>
        <v>1</v>
      </c>
      <c r="AE10" s="32"/>
      <c r="AF10" s="33">
        <f>ROUND(AC10,3)-(AG10/10000)</f>
        <v>0</v>
      </c>
      <c r="AG10" s="34"/>
    </row>
    <row r="11" spans="1:33" ht="24.95" customHeight="1" x14ac:dyDescent="0.15">
      <c r="A11" s="41"/>
      <c r="B11" s="27">
        <f>名簿!L11</f>
        <v>0</v>
      </c>
      <c r="C11" s="27">
        <f>名簿!M11</f>
        <v>0</v>
      </c>
      <c r="D11" s="43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39"/>
      <c r="Q11" s="51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37"/>
      <c r="AC11" s="38"/>
      <c r="AD11" s="31"/>
      <c r="AE11" s="32"/>
      <c r="AF11" s="33"/>
      <c r="AG11" s="34"/>
    </row>
    <row r="12" spans="1:33" ht="24.95" customHeight="1" x14ac:dyDescent="0.15">
      <c r="A12" s="40">
        <v>4</v>
      </c>
      <c r="B12" s="26">
        <f>名簿!L12</f>
        <v>0</v>
      </c>
      <c r="C12" s="26">
        <f>名簿!M12</f>
        <v>0</v>
      </c>
      <c r="D12" s="42">
        <f>名簿!N12</f>
        <v>0</v>
      </c>
      <c r="E12" s="50"/>
      <c r="F12" s="50"/>
      <c r="G12" s="50"/>
      <c r="H12" s="50"/>
      <c r="I12" s="50">
        <f>SUM(E12:H12)-MIN(E12:H12)-MAX(E12:H12)</f>
        <v>0</v>
      </c>
      <c r="J12" s="50"/>
      <c r="K12" s="50"/>
      <c r="L12" s="50">
        <f>(J12+K12)/2</f>
        <v>0</v>
      </c>
      <c r="M12" s="50"/>
      <c r="N12" s="50"/>
      <c r="O12" s="50">
        <f t="shared" si="0"/>
        <v>0</v>
      </c>
      <c r="P12" s="39">
        <f t="shared" ref="P12" si="13">ROUND((I12+L12+M12+O12),3)</f>
        <v>0</v>
      </c>
      <c r="Q12" s="51"/>
      <c r="R12" s="49"/>
      <c r="S12" s="49"/>
      <c r="T12" s="49"/>
      <c r="U12" s="49">
        <f>SUM(Q12:T12)-MIN(Q12:T12)-MAX(Q12:T12)</f>
        <v>0</v>
      </c>
      <c r="V12" s="49"/>
      <c r="W12" s="49"/>
      <c r="X12" s="49">
        <f>(V12+W12)/2</f>
        <v>0</v>
      </c>
      <c r="Y12" s="49"/>
      <c r="Z12" s="49"/>
      <c r="AA12" s="49">
        <f t="shared" ref="AA12" si="14">Z12*2</f>
        <v>0</v>
      </c>
      <c r="AB12" s="37">
        <f t="shared" ref="AB12" si="15">ROUND((U12+X12+Y12+AA12),3)</f>
        <v>0</v>
      </c>
      <c r="AC12" s="38">
        <f t="shared" ref="AC12" si="16">ROUND(MAX(P12,AB12),3)</f>
        <v>0</v>
      </c>
      <c r="AD12" s="30">
        <f t="shared" ref="AD12" si="17">RANK(AF12,$AF$6:$AF$25,0)</f>
        <v>1</v>
      </c>
      <c r="AE12" s="32"/>
      <c r="AF12" s="33">
        <f>ROUND(AC12,3)-(AG12/10000)</f>
        <v>0</v>
      </c>
      <c r="AG12" s="34"/>
    </row>
    <row r="13" spans="1:33" ht="24.95" customHeight="1" x14ac:dyDescent="0.15">
      <c r="A13" s="41"/>
      <c r="B13" s="27">
        <f>名簿!L13</f>
        <v>0</v>
      </c>
      <c r="C13" s="27">
        <f>名簿!M13</f>
        <v>0</v>
      </c>
      <c r="D13" s="4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39"/>
      <c r="Q13" s="51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37"/>
      <c r="AC13" s="38"/>
      <c r="AD13" s="31"/>
      <c r="AE13" s="32"/>
      <c r="AF13" s="33"/>
      <c r="AG13" s="34"/>
    </row>
    <row r="14" spans="1:33" ht="24.95" customHeight="1" x14ac:dyDescent="0.15">
      <c r="A14" s="40">
        <v>5</v>
      </c>
      <c r="B14" s="26">
        <f>名簿!L14</f>
        <v>0</v>
      </c>
      <c r="C14" s="26">
        <f>名簿!M14</f>
        <v>0</v>
      </c>
      <c r="D14" s="42">
        <f>名簿!N14</f>
        <v>0</v>
      </c>
      <c r="E14" s="50"/>
      <c r="F14" s="50"/>
      <c r="G14" s="50"/>
      <c r="H14" s="50"/>
      <c r="I14" s="50">
        <f>SUM(E14:H14)-MIN(E14:H14)-MAX(E14:H14)</f>
        <v>0</v>
      </c>
      <c r="J14" s="50"/>
      <c r="K14" s="50"/>
      <c r="L14" s="50">
        <f>(J14+K14)/2</f>
        <v>0</v>
      </c>
      <c r="M14" s="50"/>
      <c r="N14" s="50"/>
      <c r="O14" s="50">
        <f t="shared" si="0"/>
        <v>0</v>
      </c>
      <c r="P14" s="39">
        <f t="shared" ref="P14" si="18">ROUND((I14+L14+M14+O14),3)</f>
        <v>0</v>
      </c>
      <c r="Q14" s="51"/>
      <c r="R14" s="49"/>
      <c r="S14" s="49"/>
      <c r="T14" s="49"/>
      <c r="U14" s="49">
        <f>SUM(Q14:T14)-MIN(Q14:T14)-MAX(Q14:T14)</f>
        <v>0</v>
      </c>
      <c r="V14" s="49"/>
      <c r="W14" s="49"/>
      <c r="X14" s="49">
        <f>(V14+W14)/2</f>
        <v>0</v>
      </c>
      <c r="Y14" s="49"/>
      <c r="Z14" s="49"/>
      <c r="AA14" s="49">
        <f t="shared" ref="AA14" si="19">Z14*2</f>
        <v>0</v>
      </c>
      <c r="AB14" s="37">
        <f t="shared" ref="AB14" si="20">ROUND((U14+X14+Y14+AA14),3)</f>
        <v>0</v>
      </c>
      <c r="AC14" s="38">
        <f t="shared" ref="AC14" si="21">ROUND(MAX(P14,AB14),3)</f>
        <v>0</v>
      </c>
      <c r="AD14" s="30">
        <f t="shared" ref="AD14" si="22">RANK(AF14,$AF$6:$AF$25,0)</f>
        <v>1</v>
      </c>
      <c r="AE14" s="32"/>
      <c r="AF14" s="33">
        <f>ROUND(AC14,3)-(AG14/10000)</f>
        <v>0</v>
      </c>
      <c r="AG14" s="34"/>
    </row>
    <row r="15" spans="1:33" ht="24.95" customHeight="1" x14ac:dyDescent="0.15">
      <c r="A15" s="41"/>
      <c r="B15" s="27">
        <f>名簿!L15</f>
        <v>0</v>
      </c>
      <c r="C15" s="27">
        <f>名簿!M15</f>
        <v>0</v>
      </c>
      <c r="D15" s="4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39"/>
      <c r="Q15" s="51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37"/>
      <c r="AC15" s="38"/>
      <c r="AD15" s="31"/>
      <c r="AE15" s="32"/>
      <c r="AF15" s="33"/>
      <c r="AG15" s="34"/>
    </row>
    <row r="16" spans="1:33" ht="24.95" customHeight="1" x14ac:dyDescent="0.15">
      <c r="A16" s="40">
        <v>6</v>
      </c>
      <c r="B16" s="26">
        <f>名簿!L16</f>
        <v>0</v>
      </c>
      <c r="C16" s="26">
        <f>名簿!M16</f>
        <v>0</v>
      </c>
      <c r="D16" s="42">
        <f>名簿!N16</f>
        <v>0</v>
      </c>
      <c r="E16" s="50"/>
      <c r="F16" s="50"/>
      <c r="G16" s="50"/>
      <c r="H16" s="50"/>
      <c r="I16" s="50">
        <f>SUM(E16:H16)-MIN(E16:H16)-MAX(E16:H16)</f>
        <v>0</v>
      </c>
      <c r="J16" s="50"/>
      <c r="K16" s="50"/>
      <c r="L16" s="50">
        <f>(J16+K16)/2</f>
        <v>0</v>
      </c>
      <c r="M16" s="50"/>
      <c r="N16" s="50"/>
      <c r="O16" s="50">
        <f t="shared" si="0"/>
        <v>0</v>
      </c>
      <c r="P16" s="39">
        <f t="shared" ref="P16" si="23">ROUND((I16+L16+M16+O16),3)</f>
        <v>0</v>
      </c>
      <c r="Q16" s="51"/>
      <c r="R16" s="49"/>
      <c r="S16" s="49"/>
      <c r="T16" s="49"/>
      <c r="U16" s="49">
        <f>SUM(Q16:T16)-MIN(Q16:T16)-MAX(Q16:T16)</f>
        <v>0</v>
      </c>
      <c r="V16" s="49"/>
      <c r="W16" s="49"/>
      <c r="X16" s="49">
        <f>(V16+W16)/2</f>
        <v>0</v>
      </c>
      <c r="Y16" s="49"/>
      <c r="Z16" s="49"/>
      <c r="AA16" s="49">
        <f t="shared" ref="AA16" si="24">Z16*2</f>
        <v>0</v>
      </c>
      <c r="AB16" s="37">
        <f t="shared" ref="AB16" si="25">ROUND((U16+X16+Y16+AA16),3)</f>
        <v>0</v>
      </c>
      <c r="AC16" s="38">
        <f t="shared" ref="AC16" si="26">ROUND(MAX(P16,AB16),3)</f>
        <v>0</v>
      </c>
      <c r="AD16" s="30">
        <f t="shared" ref="AD16" si="27">RANK(AF16,$AF$6:$AF$25,0)</f>
        <v>1</v>
      </c>
      <c r="AE16" s="32"/>
      <c r="AF16" s="33">
        <f>ROUND(AC16,3)-(AG16/10000)</f>
        <v>0</v>
      </c>
      <c r="AG16" s="34"/>
    </row>
    <row r="17" spans="1:33" ht="24.95" customHeight="1" x14ac:dyDescent="0.15">
      <c r="A17" s="41"/>
      <c r="B17" s="27">
        <f>名簿!L17</f>
        <v>0</v>
      </c>
      <c r="C17" s="27">
        <f>名簿!M17</f>
        <v>0</v>
      </c>
      <c r="D17" s="4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39"/>
      <c r="Q17" s="51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37"/>
      <c r="AC17" s="38"/>
      <c r="AD17" s="31"/>
      <c r="AE17" s="32"/>
      <c r="AF17" s="33"/>
      <c r="AG17" s="34"/>
    </row>
    <row r="18" spans="1:33" ht="24.95" customHeight="1" x14ac:dyDescent="0.15">
      <c r="A18" s="40">
        <v>7</v>
      </c>
      <c r="B18" s="26">
        <f>名簿!L18</f>
        <v>0</v>
      </c>
      <c r="C18" s="26">
        <f>名簿!M18</f>
        <v>0</v>
      </c>
      <c r="D18" s="42">
        <f>名簿!N18</f>
        <v>0</v>
      </c>
      <c r="E18" s="50"/>
      <c r="F18" s="50"/>
      <c r="G18" s="50"/>
      <c r="H18" s="50"/>
      <c r="I18" s="50">
        <f>SUM(E18:H18)-MIN(E18:H18)-MAX(E18:H18)</f>
        <v>0</v>
      </c>
      <c r="J18" s="50"/>
      <c r="K18" s="50"/>
      <c r="L18" s="50">
        <f>(J18+K18)/2</f>
        <v>0</v>
      </c>
      <c r="M18" s="50"/>
      <c r="N18" s="50"/>
      <c r="O18" s="50">
        <f t="shared" ref="O18" si="28">N18*2</f>
        <v>0</v>
      </c>
      <c r="P18" s="39">
        <f t="shared" ref="P18" si="29">ROUND((I18+L18+M18+O18),3)</f>
        <v>0</v>
      </c>
      <c r="Q18" s="51"/>
      <c r="R18" s="49"/>
      <c r="S18" s="49"/>
      <c r="T18" s="49"/>
      <c r="U18" s="49">
        <f>SUM(Q18:T18)-MIN(Q18:T18)-MAX(Q18:T18)</f>
        <v>0</v>
      </c>
      <c r="V18" s="49"/>
      <c r="W18" s="49"/>
      <c r="X18" s="49">
        <f>(V18+W18)/2</f>
        <v>0</v>
      </c>
      <c r="Y18" s="49"/>
      <c r="Z18" s="49"/>
      <c r="AA18" s="49">
        <f t="shared" ref="AA18" si="30">Z18*2</f>
        <v>0</v>
      </c>
      <c r="AB18" s="37">
        <f t="shared" ref="AB18" si="31">ROUND((U18+X18+Y18+AA18),3)</f>
        <v>0</v>
      </c>
      <c r="AC18" s="38">
        <f t="shared" ref="AC18" si="32">ROUND(MAX(P18,AB18),3)</f>
        <v>0</v>
      </c>
      <c r="AD18" s="30">
        <f t="shared" ref="AD18" si="33">RANK(AF18,$AF$6:$AF$25,0)</f>
        <v>1</v>
      </c>
      <c r="AE18" s="32"/>
      <c r="AF18" s="33">
        <f>ROUND(AC18,3)-(AG18/10000)</f>
        <v>0</v>
      </c>
      <c r="AG18" s="34"/>
    </row>
    <row r="19" spans="1:33" ht="24.95" customHeight="1" x14ac:dyDescent="0.15">
      <c r="A19" s="41"/>
      <c r="B19" s="27">
        <f>名簿!L19</f>
        <v>0</v>
      </c>
      <c r="C19" s="27">
        <f>名簿!M19</f>
        <v>0</v>
      </c>
      <c r="D19" s="43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39"/>
      <c r="Q19" s="51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37"/>
      <c r="AC19" s="38"/>
      <c r="AD19" s="31"/>
      <c r="AE19" s="32"/>
      <c r="AF19" s="33"/>
      <c r="AG19" s="34"/>
    </row>
    <row r="20" spans="1:33" ht="24.95" customHeight="1" x14ac:dyDescent="0.15">
      <c r="A20" s="40">
        <v>8</v>
      </c>
      <c r="B20" s="26">
        <f>名簿!L20</f>
        <v>0</v>
      </c>
      <c r="C20" s="26">
        <f>名簿!M20</f>
        <v>0</v>
      </c>
      <c r="D20" s="42">
        <f>名簿!N20</f>
        <v>0</v>
      </c>
      <c r="E20" s="50"/>
      <c r="F20" s="50"/>
      <c r="G20" s="50"/>
      <c r="H20" s="50"/>
      <c r="I20" s="50">
        <f>SUM(E20:H20)-MIN(E20:H20)-MAX(E20:H20)</f>
        <v>0</v>
      </c>
      <c r="J20" s="50"/>
      <c r="K20" s="50"/>
      <c r="L20" s="50">
        <f>(J20+K20)/2</f>
        <v>0</v>
      </c>
      <c r="M20" s="50"/>
      <c r="N20" s="50"/>
      <c r="O20" s="50">
        <f t="shared" ref="O20" si="34">N20*2</f>
        <v>0</v>
      </c>
      <c r="P20" s="39">
        <f t="shared" ref="P20" si="35">ROUND((I20+L20+M20+O20),3)</f>
        <v>0</v>
      </c>
      <c r="Q20" s="51"/>
      <c r="R20" s="49"/>
      <c r="S20" s="49"/>
      <c r="T20" s="49"/>
      <c r="U20" s="49">
        <f>SUM(Q20:T20)-MIN(Q20:T20)-MAX(Q20:T20)</f>
        <v>0</v>
      </c>
      <c r="V20" s="49"/>
      <c r="W20" s="49"/>
      <c r="X20" s="49">
        <f>(V20+W20)/2</f>
        <v>0</v>
      </c>
      <c r="Y20" s="49"/>
      <c r="Z20" s="49"/>
      <c r="AA20" s="49">
        <f t="shared" ref="AA20" si="36">Z20*2</f>
        <v>0</v>
      </c>
      <c r="AB20" s="37">
        <f t="shared" ref="AB20" si="37">ROUND((U20+X20+Y20+AA20),3)</f>
        <v>0</v>
      </c>
      <c r="AC20" s="38">
        <f t="shared" ref="AC20" si="38">ROUND(MAX(P20,AB20),3)</f>
        <v>0</v>
      </c>
      <c r="AD20" s="30">
        <f t="shared" ref="AD20" si="39">RANK(AF20,$AF$6:$AF$25,0)</f>
        <v>1</v>
      </c>
      <c r="AE20" s="32"/>
      <c r="AF20" s="33">
        <f>ROUND(AC20,3)-(AG20/10000)</f>
        <v>0</v>
      </c>
      <c r="AG20" s="34"/>
    </row>
    <row r="21" spans="1:33" ht="24.95" customHeight="1" x14ac:dyDescent="0.15">
      <c r="A21" s="41"/>
      <c r="B21" s="27">
        <f>名簿!L21</f>
        <v>0</v>
      </c>
      <c r="C21" s="27">
        <f>名簿!M21</f>
        <v>0</v>
      </c>
      <c r="D21" s="43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39"/>
      <c r="Q21" s="51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37"/>
      <c r="AC21" s="38"/>
      <c r="AD21" s="31"/>
      <c r="AE21" s="32"/>
      <c r="AF21" s="33"/>
      <c r="AG21" s="34"/>
    </row>
    <row r="22" spans="1:33" ht="24.95" customHeight="1" x14ac:dyDescent="0.15">
      <c r="A22" s="40">
        <v>9</v>
      </c>
      <c r="B22" s="26">
        <f>名簿!L22</f>
        <v>0</v>
      </c>
      <c r="C22" s="26">
        <f>名簿!M22</f>
        <v>0</v>
      </c>
      <c r="D22" s="42">
        <f>名簿!N22</f>
        <v>0</v>
      </c>
      <c r="E22" s="50"/>
      <c r="F22" s="50"/>
      <c r="G22" s="50"/>
      <c r="H22" s="50"/>
      <c r="I22" s="50">
        <f>SUM(E22:H22)-MIN(E22:H22)-MAX(E22:H22)</f>
        <v>0</v>
      </c>
      <c r="J22" s="50"/>
      <c r="K22" s="50"/>
      <c r="L22" s="50">
        <f>(J22+K22)/2</f>
        <v>0</v>
      </c>
      <c r="M22" s="50"/>
      <c r="N22" s="50"/>
      <c r="O22" s="50">
        <f t="shared" ref="O22" si="40">N22*2</f>
        <v>0</v>
      </c>
      <c r="P22" s="39">
        <f t="shared" ref="P22" si="41">ROUND((I22+L22+M22+O22),3)</f>
        <v>0</v>
      </c>
      <c r="Q22" s="51"/>
      <c r="R22" s="49"/>
      <c r="S22" s="49"/>
      <c r="T22" s="49"/>
      <c r="U22" s="49">
        <f>SUM(Q22:T22)-MIN(Q22:T22)-MAX(Q22:T22)</f>
        <v>0</v>
      </c>
      <c r="V22" s="49"/>
      <c r="W22" s="49"/>
      <c r="X22" s="49">
        <f>(V22+W22)/2</f>
        <v>0</v>
      </c>
      <c r="Y22" s="49"/>
      <c r="Z22" s="49"/>
      <c r="AA22" s="49">
        <f t="shared" ref="AA22" si="42">Z22*2</f>
        <v>0</v>
      </c>
      <c r="AB22" s="37">
        <f t="shared" ref="AB22" si="43">ROUND((U22+X22+Y22+AA22),3)</f>
        <v>0</v>
      </c>
      <c r="AC22" s="38">
        <f t="shared" ref="AC22" si="44">ROUND(MAX(P22,AB22),3)</f>
        <v>0</v>
      </c>
      <c r="AD22" s="30">
        <f t="shared" ref="AD22" si="45">RANK(AF22,$AF$6:$AF$25,0)</f>
        <v>1</v>
      </c>
      <c r="AE22" s="32"/>
      <c r="AF22" s="33">
        <f>ROUND(AC22,3)-(AG22/10000)</f>
        <v>0</v>
      </c>
      <c r="AG22" s="34"/>
    </row>
    <row r="23" spans="1:33" ht="24.95" customHeight="1" x14ac:dyDescent="0.15">
      <c r="A23" s="41"/>
      <c r="B23" s="27">
        <f>名簿!L23</f>
        <v>0</v>
      </c>
      <c r="C23" s="27">
        <f>名簿!M23</f>
        <v>0</v>
      </c>
      <c r="D23" s="43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39"/>
      <c r="Q23" s="51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37"/>
      <c r="AC23" s="38"/>
      <c r="AD23" s="31"/>
      <c r="AE23" s="32"/>
      <c r="AF23" s="33"/>
      <c r="AG23" s="34"/>
    </row>
    <row r="24" spans="1:33" ht="24.95" customHeight="1" x14ac:dyDescent="0.15">
      <c r="A24" s="40">
        <v>10</v>
      </c>
      <c r="B24" s="26">
        <f>名簿!L24</f>
        <v>0</v>
      </c>
      <c r="C24" s="26">
        <f>名簿!M24</f>
        <v>0</v>
      </c>
      <c r="D24" s="42">
        <f>名簿!N24</f>
        <v>0</v>
      </c>
      <c r="E24" s="50"/>
      <c r="F24" s="50"/>
      <c r="G24" s="50"/>
      <c r="H24" s="50"/>
      <c r="I24" s="50">
        <f>SUM(E24:H24)-MIN(E24:H24)-MAX(E24:H24)</f>
        <v>0</v>
      </c>
      <c r="J24" s="50"/>
      <c r="K24" s="50"/>
      <c r="L24" s="50">
        <f>(J24+K24)/2</f>
        <v>0</v>
      </c>
      <c r="M24" s="50"/>
      <c r="N24" s="50"/>
      <c r="O24" s="50">
        <f t="shared" ref="O24" si="46">N24*2</f>
        <v>0</v>
      </c>
      <c r="P24" s="39">
        <f t="shared" ref="P24" si="47">ROUND((I24+L24+M24+O24),3)</f>
        <v>0</v>
      </c>
      <c r="Q24" s="51"/>
      <c r="R24" s="49"/>
      <c r="S24" s="49"/>
      <c r="T24" s="49"/>
      <c r="U24" s="49">
        <f>SUM(Q24:T24)-MIN(Q24:T24)-MAX(Q24:T24)</f>
        <v>0</v>
      </c>
      <c r="V24" s="49"/>
      <c r="W24" s="49"/>
      <c r="X24" s="49">
        <f>(V24+W24)/2</f>
        <v>0</v>
      </c>
      <c r="Y24" s="49"/>
      <c r="Z24" s="49"/>
      <c r="AA24" s="49">
        <f t="shared" ref="AA24" si="48">Z24*2</f>
        <v>0</v>
      </c>
      <c r="AB24" s="37">
        <f t="shared" ref="AB24" si="49">ROUND((U24+X24+Y24+AA24),3)</f>
        <v>0</v>
      </c>
      <c r="AC24" s="38">
        <f t="shared" ref="AC24" si="50">ROUND(MAX(P24,AB24),3)</f>
        <v>0</v>
      </c>
      <c r="AD24" s="30">
        <f t="shared" ref="AD24" si="51">RANK(AF24,$AF$6:$AF$25,0)</f>
        <v>1</v>
      </c>
      <c r="AE24" s="32"/>
      <c r="AF24" s="33">
        <f>ROUND(AC24,3)-(AG24/10000)</f>
        <v>0</v>
      </c>
      <c r="AG24" s="34"/>
    </row>
    <row r="25" spans="1:33" ht="24.95" customHeight="1" x14ac:dyDescent="0.15">
      <c r="A25" s="41"/>
      <c r="B25" s="27">
        <f>名簿!L25</f>
        <v>0</v>
      </c>
      <c r="C25" s="27">
        <f>名簿!M25</f>
        <v>0</v>
      </c>
      <c r="D25" s="4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39"/>
      <c r="Q25" s="51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37"/>
      <c r="AC25" s="38"/>
      <c r="AD25" s="31"/>
      <c r="AE25" s="32"/>
      <c r="AF25" s="33"/>
      <c r="AG25" s="34"/>
    </row>
  </sheetData>
  <mergeCells count="312">
    <mergeCell ref="M6:M7"/>
    <mergeCell ref="N6:N7"/>
    <mergeCell ref="O6:O7"/>
    <mergeCell ref="P6:P7"/>
    <mergeCell ref="E4:P4"/>
    <mergeCell ref="Q4:AB4"/>
    <mergeCell ref="A6:A7"/>
    <mergeCell ref="D6:D7"/>
    <mergeCell ref="E6:E7"/>
    <mergeCell ref="F6:F7"/>
    <mergeCell ref="G6:G7"/>
    <mergeCell ref="H6:H7"/>
    <mergeCell ref="I6:I7"/>
    <mergeCell ref="J6:J7"/>
    <mergeCell ref="AC6:AC7"/>
    <mergeCell ref="AD6:AD7"/>
    <mergeCell ref="AE6:AE7"/>
    <mergeCell ref="AF6:AF7"/>
    <mergeCell ref="AG6:AG7"/>
    <mergeCell ref="A8:A9"/>
    <mergeCell ref="D8:D9"/>
    <mergeCell ref="E8:E9"/>
    <mergeCell ref="F8:F9"/>
    <mergeCell ref="G8:G9"/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M10:M11"/>
    <mergeCell ref="N10:N11"/>
    <mergeCell ref="O10:O11"/>
    <mergeCell ref="P10:P11"/>
    <mergeCell ref="AF8:AF9"/>
    <mergeCell ref="AG8:AG9"/>
    <mergeCell ref="A10:A11"/>
    <mergeCell ref="D10:D11"/>
    <mergeCell ref="E10:E11"/>
    <mergeCell ref="F10:F11"/>
    <mergeCell ref="G10:G11"/>
    <mergeCell ref="H10:H11"/>
    <mergeCell ref="I10:I11"/>
    <mergeCell ref="J10:J11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AC10:AC11"/>
    <mergeCell ref="AD10:AD11"/>
    <mergeCell ref="AE10:AE11"/>
    <mergeCell ref="AF10:AF11"/>
    <mergeCell ref="AG10:AG11"/>
    <mergeCell ref="A12:A13"/>
    <mergeCell ref="D12:D13"/>
    <mergeCell ref="E12:E13"/>
    <mergeCell ref="F12:F13"/>
    <mergeCell ref="G12:G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M14:M15"/>
    <mergeCell ref="N14:N15"/>
    <mergeCell ref="O14:O15"/>
    <mergeCell ref="P14:P15"/>
    <mergeCell ref="AF12:AF13"/>
    <mergeCell ref="AG12:AG13"/>
    <mergeCell ref="A14:A15"/>
    <mergeCell ref="D14:D15"/>
    <mergeCell ref="E14:E15"/>
    <mergeCell ref="F14:F15"/>
    <mergeCell ref="G14:G15"/>
    <mergeCell ref="H14:H15"/>
    <mergeCell ref="I14:I15"/>
    <mergeCell ref="J14:J15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AC14:AC15"/>
    <mergeCell ref="AD14:AD15"/>
    <mergeCell ref="AE14:AE15"/>
    <mergeCell ref="AF14:AF15"/>
    <mergeCell ref="AG14:AG15"/>
    <mergeCell ref="A16:A17"/>
    <mergeCell ref="D16:D17"/>
    <mergeCell ref="E16:E17"/>
    <mergeCell ref="F16:F17"/>
    <mergeCell ref="G16:G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M18:M19"/>
    <mergeCell ref="N18:N19"/>
    <mergeCell ref="O18:O19"/>
    <mergeCell ref="P18:P19"/>
    <mergeCell ref="AF16:AF17"/>
    <mergeCell ref="AG16:AG17"/>
    <mergeCell ref="A18:A19"/>
    <mergeCell ref="D18:D19"/>
    <mergeCell ref="E18:E19"/>
    <mergeCell ref="F18:F19"/>
    <mergeCell ref="G18:G19"/>
    <mergeCell ref="H18:H19"/>
    <mergeCell ref="I18:I19"/>
    <mergeCell ref="J18:J19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AC18:AC19"/>
    <mergeCell ref="AD18:AD19"/>
    <mergeCell ref="AE18:AE19"/>
    <mergeCell ref="AF18:AF19"/>
    <mergeCell ref="AG18:AG19"/>
    <mergeCell ref="A20:A21"/>
    <mergeCell ref="D20:D21"/>
    <mergeCell ref="E20:E21"/>
    <mergeCell ref="F20:F21"/>
    <mergeCell ref="G20:G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K18:K19"/>
    <mergeCell ref="L18:L19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M22:M23"/>
    <mergeCell ref="N22:N23"/>
    <mergeCell ref="O22:O23"/>
    <mergeCell ref="P22:P23"/>
    <mergeCell ref="AF20:AF21"/>
    <mergeCell ref="AG20:AG21"/>
    <mergeCell ref="A22:A23"/>
    <mergeCell ref="D22:D23"/>
    <mergeCell ref="E22:E23"/>
    <mergeCell ref="F22:F23"/>
    <mergeCell ref="G22:G23"/>
    <mergeCell ref="H22:H23"/>
    <mergeCell ref="I22:I23"/>
    <mergeCell ref="J22:J23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AC22:AC23"/>
    <mergeCell ref="AD22:AD23"/>
    <mergeCell ref="AE22:AE23"/>
    <mergeCell ref="AF22:AF23"/>
    <mergeCell ref="AG22:AG23"/>
    <mergeCell ref="A24:A25"/>
    <mergeCell ref="D24:D25"/>
    <mergeCell ref="E24:E25"/>
    <mergeCell ref="F24:F25"/>
    <mergeCell ref="G24:G25"/>
    <mergeCell ref="W22:W23"/>
    <mergeCell ref="X22:X23"/>
    <mergeCell ref="Y22:Y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F24:AF25"/>
    <mergeCell ref="AG24:A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</mergeCells>
  <phoneticPr fontId="1"/>
  <conditionalFormatting sqref="P6:P25 AB6:AB25">
    <cfRule type="cellIs" dxfId="1" priority="1" operator="equal">
      <formula>$AC6</formula>
    </cfRule>
  </conditionalFormatting>
  <conditionalFormatting sqref="AD6:AD25">
    <cfRule type="duplicat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名簿</vt:lpstr>
      <vt:lpstr>シンクロ C男子</vt:lpstr>
      <vt:lpstr>シンクロ B男子</vt:lpstr>
      <vt:lpstr>シンクロ A男子</vt:lpstr>
      <vt:lpstr>'シンクロ A男子'!Print_Area</vt:lpstr>
      <vt:lpstr>'シンクロ B男子'!Print_Area</vt:lpstr>
      <vt:lpstr>'シンクロ C男子'!Print_Area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一智 菊地</cp:lastModifiedBy>
  <cp:lastPrinted>2024-06-30T02:25:16Z</cp:lastPrinted>
  <dcterms:created xsi:type="dcterms:W3CDTF">2013-06-10T09:05:56Z</dcterms:created>
  <dcterms:modified xsi:type="dcterms:W3CDTF">2024-07-01T09:18:26Z</dcterms:modified>
</cp:coreProperties>
</file>